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rrikoa\Boîte à outils\Financements\Crédit-bail\Outils\"/>
    </mc:Choice>
  </mc:AlternateContent>
  <xr:revisionPtr revIDLastSave="0" documentId="13_ncr:1_{A67CE32C-0257-44C1-A76C-F8E5911BDD7F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Loyers constants" sheetId="3" r:id="rId1"/>
  </sheets>
  <definedNames>
    <definedName name="_xlnm.Print_Titles" localSheetId="0">'Loyers constants'!$2:$7</definedName>
    <definedName name="taux">#REF!</definedName>
    <definedName name="_xlnm.Print_Area" localSheetId="0">'Loyers constants'!$B$2:$F$93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l="1"/>
  <c r="A71" i="3" l="1"/>
  <c r="G7" i="3"/>
  <c r="F6" i="3"/>
  <c r="G6" i="3" s="1"/>
  <c r="B70" i="3" l="1"/>
  <c r="B66" i="3"/>
  <c r="B62" i="3"/>
  <c r="B58" i="3"/>
  <c r="B53" i="3"/>
  <c r="B49" i="3"/>
  <c r="B45" i="3"/>
  <c r="B41" i="3"/>
  <c r="B37" i="3"/>
  <c r="B33" i="3"/>
  <c r="B29" i="3"/>
  <c r="B25" i="3"/>
  <c r="B21" i="3"/>
  <c r="B17" i="3"/>
  <c r="B13" i="3"/>
  <c r="B9" i="3"/>
  <c r="B69" i="3"/>
  <c r="B65" i="3"/>
  <c r="B61" i="3"/>
  <c r="B57" i="3"/>
  <c r="B52" i="3"/>
  <c r="B48" i="3"/>
  <c r="B44" i="3"/>
  <c r="B40" i="3"/>
  <c r="B36" i="3"/>
  <c r="B32" i="3"/>
  <c r="B28" i="3"/>
  <c r="B24" i="3"/>
  <c r="B20" i="3"/>
  <c r="B16" i="3"/>
  <c r="B12" i="3"/>
  <c r="B8" i="3"/>
  <c r="B67" i="3"/>
  <c r="B59" i="3"/>
  <c r="B50" i="3"/>
  <c r="B42" i="3"/>
  <c r="B34" i="3"/>
  <c r="B26" i="3"/>
  <c r="B18" i="3"/>
  <c r="B10" i="3"/>
  <c r="B64" i="3"/>
  <c r="B55" i="3"/>
  <c r="B47" i="3"/>
  <c r="B39" i="3"/>
  <c r="B31" i="3"/>
  <c r="B23" i="3"/>
  <c r="B15" i="3"/>
  <c r="B56" i="3"/>
  <c r="B71" i="3"/>
  <c r="B63" i="3"/>
  <c r="B54" i="3"/>
  <c r="B46" i="3"/>
  <c r="B38" i="3"/>
  <c r="B30" i="3"/>
  <c r="B22" i="3"/>
  <c r="B14" i="3"/>
  <c r="B68" i="3"/>
  <c r="B60" i="3"/>
  <c r="B51" i="3"/>
  <c r="B43" i="3"/>
  <c r="B35" i="3"/>
  <c r="B27" i="3"/>
  <c r="B19" i="3"/>
  <c r="B11" i="3"/>
  <c r="A72" i="3"/>
  <c r="B72" i="3" s="1"/>
  <c r="F8" i="3"/>
  <c r="C8" i="3"/>
  <c r="F9" i="3" l="1"/>
  <c r="F10" i="3" s="1"/>
  <c r="F11" i="3" s="1"/>
  <c r="F12" i="3" s="1"/>
  <c r="F13" i="3" s="1"/>
  <c r="F14" i="3" s="1"/>
  <c r="F15" i="3" s="1"/>
  <c r="F16" i="3" s="1"/>
  <c r="F17" i="3" s="1"/>
  <c r="F18" i="3" s="1"/>
  <c r="F19" i="3" s="1"/>
  <c r="F20" i="3" s="1"/>
  <c r="F21" i="3" s="1"/>
  <c r="F22" i="3" s="1"/>
  <c r="A73" i="3"/>
  <c r="B73" i="3" s="1"/>
  <c r="E8" i="3"/>
  <c r="D8" i="3" s="1"/>
  <c r="A74" i="3" l="1"/>
  <c r="B74" i="3" s="1"/>
  <c r="C9" i="3" l="1"/>
  <c r="A75" i="3"/>
  <c r="B75" i="3" s="1"/>
  <c r="E9" i="3" l="1"/>
  <c r="A76" i="3"/>
  <c r="B76" i="3" s="1"/>
  <c r="D9" i="3" l="1"/>
  <c r="A77" i="3"/>
  <c r="B77" i="3" s="1"/>
  <c r="C10" i="3" l="1"/>
  <c r="E10" i="3" s="1"/>
  <c r="A78" i="3"/>
  <c r="B78" i="3" s="1"/>
  <c r="D10" i="3" l="1"/>
  <c r="C11" i="3" s="1"/>
  <c r="A79" i="3"/>
  <c r="B79" i="3" s="1"/>
  <c r="E11" i="3" l="1"/>
  <c r="A80" i="3"/>
  <c r="B80" i="3" s="1"/>
  <c r="D11" i="3" l="1"/>
  <c r="C12" i="3" s="1"/>
  <c r="A81" i="3"/>
  <c r="B81" i="3" s="1"/>
  <c r="E12" i="3" l="1"/>
  <c r="A82" i="3"/>
  <c r="B82" i="3" s="1"/>
  <c r="D12" i="3" l="1"/>
  <c r="A83" i="3"/>
  <c r="B83" i="3" s="1"/>
  <c r="C13" i="3" l="1"/>
  <c r="E13" i="3" s="1"/>
  <c r="A84" i="3"/>
  <c r="B84" i="3" s="1"/>
  <c r="A85" i="3" l="1"/>
  <c r="B85" i="3" s="1"/>
  <c r="D13" i="3" l="1"/>
  <c r="A86" i="3"/>
  <c r="B86" i="3" s="1"/>
  <c r="C14" i="3" l="1"/>
  <c r="E14" i="3" s="1"/>
  <c r="D14" i="3" s="1"/>
  <c r="A87" i="3"/>
  <c r="B87" i="3" s="1"/>
  <c r="C15" i="3" l="1"/>
  <c r="A88" i="3"/>
  <c r="B88" i="3" s="1"/>
  <c r="E15" i="3" l="1"/>
  <c r="A89" i="3"/>
  <c r="B89" i="3" s="1"/>
  <c r="D15" i="3" l="1"/>
  <c r="A90" i="3"/>
  <c r="B90" i="3" s="1"/>
  <c r="C16" i="3" l="1"/>
  <c r="A91" i="3"/>
  <c r="B91" i="3" s="1"/>
  <c r="E16" i="3" l="1"/>
  <c r="A92" i="3"/>
  <c r="D92" i="3" l="1"/>
  <c r="B92" i="3"/>
  <c r="F92" i="3" s="1"/>
  <c r="D16" i="3"/>
  <c r="E92" i="3"/>
  <c r="C17" i="3" l="1"/>
  <c r="E17" i="3" s="1"/>
  <c r="D17" i="3" s="1"/>
  <c r="C18" i="3" s="1"/>
  <c r="E18" i="3" s="1"/>
  <c r="D18" i="3" l="1"/>
  <c r="C19" i="3" l="1"/>
  <c r="E19" i="3" l="1"/>
  <c r="D19" i="3" l="1"/>
  <c r="C20" i="3" l="1"/>
  <c r="E20" i="3" s="1"/>
  <c r="D20" i="3" l="1"/>
  <c r="C21" i="3" s="1"/>
  <c r="E21" i="3" l="1"/>
  <c r="D21" i="3" l="1"/>
  <c r="C22" i="3" l="1"/>
  <c r="E22" i="3" l="1"/>
  <c r="D22" i="3" s="1"/>
  <c r="C23" i="3" s="1"/>
  <c r="E23" i="3" s="1"/>
  <c r="D23" i="3" s="1"/>
  <c r="F23" i="3" s="1"/>
  <c r="F24" i="3" s="1"/>
  <c r="F25" i="3" s="1"/>
  <c r="F26" i="3" s="1"/>
  <c r="F27" i="3" s="1"/>
  <c r="F28" i="3" s="1"/>
  <c r="F29" i="3" s="1"/>
  <c r="F30" i="3" s="1"/>
  <c r="F31" i="3" s="1"/>
  <c r="F32" i="3" s="1"/>
  <c r="F33" i="3" s="1"/>
  <c r="F34" i="3" s="1"/>
  <c r="F35" i="3" s="1"/>
  <c r="C24" i="3" l="1"/>
  <c r="E24" i="3" l="1"/>
  <c r="D24" i="3" s="1"/>
  <c r="C25" i="3" l="1"/>
  <c r="E25" i="3" s="1"/>
  <c r="D25" i="3" s="1"/>
  <c r="C26" i="3" l="1"/>
  <c r="E26" i="3" l="1"/>
  <c r="D26" i="3" l="1"/>
  <c r="C27" i="3" s="1"/>
  <c r="E27" i="3" s="1"/>
  <c r="D27" i="3" l="1"/>
  <c r="C28" i="3" l="1"/>
  <c r="E28" i="3" s="1"/>
  <c r="D28" i="3" l="1"/>
  <c r="C29" i="3" s="1"/>
  <c r="E29" i="3" l="1"/>
  <c r="D29" i="3" l="1"/>
  <c r="C30" i="3" l="1"/>
  <c r="E30" i="3" l="1"/>
  <c r="D30" i="3" l="1"/>
  <c r="C31" i="3" l="1"/>
  <c r="E31" i="3" l="1"/>
  <c r="D31" i="3" l="1"/>
  <c r="C32" i="3" l="1"/>
  <c r="E32" i="3" l="1"/>
  <c r="D32" i="3" s="1"/>
  <c r="C33" i="3" s="1"/>
  <c r="E33" i="3" l="1"/>
  <c r="D33" i="3" l="1"/>
  <c r="C34" i="3" l="1"/>
  <c r="E34" i="3" l="1"/>
  <c r="D34" i="3" l="1"/>
  <c r="C35" i="3" l="1"/>
  <c r="E35" i="3" l="1"/>
  <c r="D35" i="3" l="1"/>
  <c r="C36" i="3" l="1"/>
  <c r="E36" i="3" l="1"/>
  <c r="F36" i="3" l="1"/>
  <c r="D36" i="3" s="1"/>
  <c r="C37" i="3" s="1"/>
  <c r="F37" i="3" l="1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48" i="3" s="1"/>
  <c r="F49" i="3" s="1"/>
  <c r="F50" i="3" s="1"/>
  <c r="F51" i="3" s="1"/>
  <c r="F52" i="3" s="1"/>
  <c r="F53" i="3" s="1"/>
  <c r="F54" i="3" s="1"/>
  <c r="F55" i="3" s="1"/>
  <c r="E37" i="3"/>
  <c r="F56" i="3" l="1"/>
  <c r="D37" i="3"/>
  <c r="F57" i="3" l="1"/>
  <c r="C38" i="3"/>
  <c r="F58" i="3" l="1"/>
  <c r="E38" i="3"/>
  <c r="F59" i="3" l="1"/>
  <c r="D38" i="3"/>
  <c r="F60" i="3" l="1"/>
  <c r="C39" i="3"/>
  <c r="F61" i="3" l="1"/>
  <c r="E39" i="3"/>
  <c r="F62" i="3" l="1"/>
  <c r="D39" i="3"/>
  <c r="F63" i="3" l="1"/>
  <c r="C40" i="3"/>
  <c r="F64" i="3" l="1"/>
  <c r="E40" i="3"/>
  <c r="F65" i="3" l="1"/>
  <c r="D40" i="3"/>
  <c r="F66" i="3" l="1"/>
  <c r="C41" i="3"/>
  <c r="F67" i="3" l="1"/>
  <c r="E41" i="3"/>
  <c r="D41" i="3" l="1"/>
  <c r="F69" i="3" l="1"/>
  <c r="C42" i="3"/>
  <c r="F70" i="3" l="1"/>
  <c r="E42" i="3"/>
  <c r="F71" i="3" l="1"/>
  <c r="D42" i="3"/>
  <c r="F72" i="3" l="1"/>
  <c r="C43" i="3"/>
  <c r="F73" i="3" l="1"/>
  <c r="E43" i="3"/>
  <c r="F74" i="3" l="1"/>
  <c r="D43" i="3"/>
  <c r="F75" i="3" l="1"/>
  <c r="C44" i="3"/>
  <c r="F76" i="3" l="1"/>
  <c r="E44" i="3"/>
  <c r="F77" i="3" l="1"/>
  <c r="D44" i="3"/>
  <c r="F78" i="3" l="1"/>
  <c r="C45" i="3"/>
  <c r="F79" i="3" l="1"/>
  <c r="E45" i="3"/>
  <c r="F80" i="3" l="1"/>
  <c r="D45" i="3"/>
  <c r="F81" i="3" l="1"/>
  <c r="C46" i="3"/>
  <c r="F82" i="3" l="1"/>
  <c r="E46" i="3"/>
  <c r="F83" i="3" l="1"/>
  <c r="D46" i="3"/>
  <c r="F84" i="3" l="1"/>
  <c r="C47" i="3"/>
  <c r="F85" i="3" l="1"/>
  <c r="E47" i="3"/>
  <c r="F86" i="3" l="1"/>
  <c r="D47" i="3"/>
  <c r="F87" i="3" l="1"/>
  <c r="C48" i="3"/>
  <c r="F88" i="3" l="1"/>
  <c r="E48" i="3"/>
  <c r="F89" i="3" l="1"/>
  <c r="D48" i="3"/>
  <c r="F90" i="3" l="1"/>
  <c r="C49" i="3"/>
  <c r="F91" i="3" l="1"/>
  <c r="E49" i="3"/>
  <c r="D49" i="3" s="1"/>
  <c r="C50" i="3" s="1"/>
  <c r="E50" i="3" l="1"/>
  <c r="D50" i="3" s="1"/>
  <c r="C51" i="3" s="1"/>
  <c r="E51" i="3" l="1"/>
  <c r="D51" i="3" s="1"/>
  <c r="C52" i="3" s="1"/>
  <c r="E52" i="3" l="1"/>
  <c r="D52" i="3" s="1"/>
  <c r="C53" i="3" s="1"/>
  <c r="E53" i="3" l="1"/>
  <c r="D53" i="3" s="1"/>
  <c r="C54" i="3" s="1"/>
  <c r="E54" i="3" l="1"/>
  <c r="D54" i="3" s="1"/>
  <c r="C55" i="3" s="1"/>
  <c r="E55" i="3" l="1"/>
  <c r="D55" i="3" l="1"/>
  <c r="C56" i="3" l="1"/>
  <c r="E56" i="3" l="1"/>
  <c r="D56" i="3" l="1"/>
  <c r="C57" i="3" l="1"/>
  <c r="E57" i="3" l="1"/>
  <c r="D57" i="3" l="1"/>
  <c r="C58" i="3" l="1"/>
  <c r="E58" i="3" l="1"/>
  <c r="D58" i="3" l="1"/>
  <c r="C59" i="3" l="1"/>
  <c r="E59" i="3" l="1"/>
  <c r="D59" i="3" l="1"/>
  <c r="C60" i="3" l="1"/>
  <c r="E60" i="3" l="1"/>
  <c r="D60" i="3" l="1"/>
  <c r="C61" i="3" l="1"/>
  <c r="E61" i="3" l="1"/>
  <c r="D61" i="3" s="1"/>
  <c r="C62" i="3" s="1"/>
  <c r="E62" i="3" l="1"/>
  <c r="D62" i="3" s="1"/>
  <c r="C63" i="3" s="1"/>
  <c r="E63" i="3" l="1"/>
  <c r="D63" i="3" s="1"/>
  <c r="C64" i="3" s="1"/>
  <c r="E64" i="3" l="1"/>
  <c r="D64" i="3" s="1"/>
  <c r="C65" i="3" s="1"/>
  <c r="E65" i="3" l="1"/>
  <c r="D65" i="3" s="1"/>
  <c r="C66" i="3" s="1"/>
  <c r="E66" i="3" l="1"/>
  <c r="D66" i="3" s="1"/>
  <c r="C67" i="3" s="1"/>
  <c r="E67" i="3" l="1"/>
  <c r="D67" i="3" s="1"/>
  <c r="C68" i="3" s="1"/>
  <c r="E68" i="3" l="1"/>
  <c r="D68" i="3" s="1"/>
  <c r="F68" i="3" s="1"/>
  <c r="F93" i="3" s="1"/>
  <c r="C69" i="3"/>
  <c r="E69" i="3" s="1"/>
  <c r="D69" i="3" l="1"/>
  <c r="C70" i="3" s="1"/>
  <c r="E70" i="3" l="1"/>
  <c r="D70" i="3" s="1"/>
  <c r="C71" i="3"/>
  <c r="E71" i="3" s="1"/>
  <c r="D71" i="3" l="1"/>
  <c r="C72" i="3" s="1"/>
  <c r="E72" i="3" s="1"/>
  <c r="D72" i="3" l="1"/>
  <c r="C73" i="3" s="1"/>
  <c r="E73" i="3" s="1"/>
  <c r="D73" i="3" l="1"/>
  <c r="C74" i="3" s="1"/>
  <c r="E74" i="3" l="1"/>
  <c r="D74" i="3" s="1"/>
  <c r="C75" i="3"/>
  <c r="E75" i="3" s="1"/>
  <c r="D75" i="3" l="1"/>
  <c r="C76" i="3" s="1"/>
  <c r="E76" i="3" s="1"/>
  <c r="D76" i="3" l="1"/>
  <c r="C77" i="3" s="1"/>
  <c r="E77" i="3" s="1"/>
  <c r="D77" i="3" l="1"/>
  <c r="C78" i="3" s="1"/>
  <c r="E78" i="3" s="1"/>
  <c r="D78" i="3" l="1"/>
  <c r="C79" i="3" s="1"/>
  <c r="E79" i="3" s="1"/>
  <c r="D79" i="3" l="1"/>
  <c r="C80" i="3" s="1"/>
  <c r="E80" i="3" s="1"/>
  <c r="D80" i="3" l="1"/>
  <c r="C81" i="3" s="1"/>
  <c r="E81" i="3" s="1"/>
  <c r="D81" i="3" l="1"/>
  <c r="C82" i="3" s="1"/>
  <c r="E82" i="3" s="1"/>
  <c r="D82" i="3" l="1"/>
  <c r="C83" i="3" s="1"/>
  <c r="E83" i="3" s="1"/>
  <c r="D83" i="3" l="1"/>
  <c r="C84" i="3" s="1"/>
  <c r="E84" i="3" l="1"/>
  <c r="D84" i="3" s="1"/>
  <c r="C85" i="3" s="1"/>
  <c r="E85" i="3" s="1"/>
  <c r="D85" i="3" l="1"/>
  <c r="C86" i="3" s="1"/>
  <c r="E86" i="3" s="1"/>
  <c r="D86" i="3" l="1"/>
  <c r="C87" i="3" s="1"/>
  <c r="E87" i="3" s="1"/>
  <c r="D87" i="3" l="1"/>
  <c r="C88" i="3" s="1"/>
  <c r="E88" i="3" s="1"/>
  <c r="D88" i="3" l="1"/>
  <c r="C89" i="3" s="1"/>
  <c r="E89" i="3" s="1"/>
  <c r="D89" i="3" l="1"/>
  <c r="C90" i="3" s="1"/>
  <c r="E90" i="3" s="1"/>
  <c r="D90" i="3" l="1"/>
  <c r="C91" i="3" s="1"/>
  <c r="E91" i="3" l="1"/>
  <c r="D91" i="3" l="1"/>
  <c r="E93" i="3"/>
  <c r="D93" i="3" l="1"/>
  <c r="C92" i="3"/>
</calcChain>
</file>

<file path=xl/sharedStrings.xml><?xml version="1.0" encoding="utf-8"?>
<sst xmlns="http://schemas.openxmlformats.org/spreadsheetml/2006/main" count="13" uniqueCount="13">
  <si>
    <t>Périodicité</t>
  </si>
  <si>
    <t>N°</t>
  </si>
  <si>
    <t>Encours</t>
  </si>
  <si>
    <t>Intérêts</t>
  </si>
  <si>
    <t>Total</t>
  </si>
  <si>
    <t>Loyer HT</t>
  </si>
  <si>
    <t>Capital</t>
  </si>
  <si>
    <t>Taux</t>
  </si>
  <si>
    <t>Montant</t>
  </si>
  <si>
    <t xml:space="preserve"> Valeur résiduelle</t>
  </si>
  <si>
    <t xml:space="preserve"> Nombre de loyers</t>
  </si>
  <si>
    <t xml:space="preserve"> Durée du contrat</t>
  </si>
  <si>
    <t>Nom de l'entreprise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</si>
</sst>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 ans&quot;"/>
    <numFmt numFmtId="165" formatCode="#,##0.00&quot; &quot;"/>
    <numFmt numFmtId="166" formatCode="0.00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DDDDD"/>
        <bgColor indexed="64"/>
      </patternFill>
    </fill>
  </fills>
  <borders count="30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49998474074526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49998474074526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4" borderId="9" xfId="0" applyFont="1" applyFill="1" applyBorder="1" applyAlignment="1" applyProtection="1">
      <alignment horizontal="center" vertical="center"/>
      <protection hidden="1"/>
    </xf>
    <xf numFmtId="10" fontId="1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5" fontId="6" fillId="0" borderId="0" xfId="0" quotePrefix="1" applyNumberFormat="1" applyFont="1" applyAlignment="1" applyProtection="1">
      <alignment vertical="center"/>
      <protection hidden="1"/>
    </xf>
    <xf numFmtId="10" fontId="1" fillId="0" borderId="0" xfId="0" applyNumberFormat="1" applyFont="1" applyAlignment="1" applyProtection="1">
      <alignment vertical="center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165" fontId="1" fillId="0" borderId="10" xfId="0" applyNumberFormat="1" applyFont="1" applyBorder="1" applyAlignment="1" applyProtection="1">
      <alignment vertical="center"/>
      <protection hidden="1"/>
    </xf>
    <xf numFmtId="165" fontId="1" fillId="0" borderId="8" xfId="0" applyNumberFormat="1" applyFont="1" applyBorder="1" applyAlignment="1" applyProtection="1">
      <alignment horizontal="right" vertical="center"/>
      <protection hidden="1"/>
    </xf>
    <xf numFmtId="4" fontId="1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166" fontId="1" fillId="0" borderId="0" xfId="0" applyNumberFormat="1" applyFont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horizontal="center" vertical="center"/>
      <protection hidden="1"/>
    </xf>
    <xf numFmtId="9" fontId="1" fillId="0" borderId="0" xfId="0" applyNumberFormat="1" applyFont="1" applyAlignment="1" applyProtection="1">
      <alignment vertical="center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4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6" fillId="4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hidden="1"/>
    </xf>
    <xf numFmtId="165" fontId="1" fillId="0" borderId="17" xfId="0" applyNumberFormat="1" applyFont="1" applyBorder="1" applyAlignment="1" applyProtection="1">
      <alignment vertical="center"/>
      <protection hidden="1"/>
    </xf>
    <xf numFmtId="165" fontId="1" fillId="0" borderId="18" xfId="0" applyNumberFormat="1" applyFont="1" applyBorder="1" applyAlignment="1" applyProtection="1">
      <alignment horizontal="right" vertical="center"/>
      <protection hidden="1"/>
    </xf>
    <xf numFmtId="0" fontId="6" fillId="4" borderId="2" xfId="0" applyFont="1" applyFill="1" applyBorder="1" applyAlignment="1" applyProtection="1">
      <alignment horizontal="left" vertical="center" indent="1"/>
      <protection hidden="1"/>
    </xf>
    <xf numFmtId="0" fontId="6" fillId="4" borderId="5" xfId="0" applyFont="1" applyFill="1" applyBorder="1" applyAlignment="1" applyProtection="1">
      <alignment horizontal="left" vertical="center" indent="1"/>
      <protection hidden="1"/>
    </xf>
    <xf numFmtId="0" fontId="6" fillId="4" borderId="1" xfId="0" applyFont="1" applyFill="1" applyBorder="1" applyAlignment="1" applyProtection="1">
      <alignment horizontal="left" vertical="center" indent="1"/>
      <protection hidden="1"/>
    </xf>
    <xf numFmtId="165" fontId="6" fillId="4" borderId="6" xfId="0" applyNumberFormat="1" applyFont="1" applyFill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4" fontId="1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0" fontId="11" fillId="0" borderId="0" xfId="0" applyNumberFormat="1" applyFont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6" fillId="5" borderId="12" xfId="0" applyFont="1" applyFill="1" applyBorder="1" applyAlignment="1" applyProtection="1">
      <alignment horizontal="center" vertical="center"/>
      <protection hidden="1"/>
    </xf>
    <xf numFmtId="0" fontId="6" fillId="5" borderId="13" xfId="0" applyFont="1" applyFill="1" applyBorder="1" applyAlignment="1" applyProtection="1">
      <alignment horizontal="center" vertical="center"/>
      <protection hidden="1"/>
    </xf>
    <xf numFmtId="4" fontId="6" fillId="4" borderId="19" xfId="0" applyNumberFormat="1" applyFont="1" applyFill="1" applyBorder="1" applyAlignment="1" applyProtection="1">
      <alignment horizontal="center" vertical="center"/>
      <protection locked="0"/>
    </xf>
    <xf numFmtId="166" fontId="6" fillId="4" borderId="20" xfId="0" applyNumberFormat="1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5" borderId="22" xfId="0" applyFont="1" applyFill="1" applyBorder="1" applyAlignment="1" applyProtection="1">
      <alignment horizontal="center" vertical="center"/>
      <protection hidden="1"/>
    </xf>
    <xf numFmtId="165" fontId="1" fillId="0" borderId="21" xfId="0" applyNumberFormat="1" applyFont="1" applyBorder="1" applyAlignment="1" applyProtection="1">
      <alignment horizontal="right" vertical="center"/>
      <protection hidden="1"/>
    </xf>
    <xf numFmtId="165" fontId="1" fillId="0" borderId="20" xfId="0" applyNumberFormat="1" applyFont="1" applyBorder="1" applyAlignment="1" applyProtection="1">
      <alignment vertical="center"/>
      <protection hidden="1"/>
    </xf>
    <xf numFmtId="165" fontId="1" fillId="0" borderId="21" xfId="0" applyNumberFormat="1" applyFont="1" applyBorder="1" applyAlignment="1" applyProtection="1">
      <alignment vertical="center"/>
      <protection hidden="1"/>
    </xf>
    <xf numFmtId="0" fontId="6" fillId="5" borderId="27" xfId="0" applyFont="1" applyFill="1" applyBorder="1" applyAlignment="1" applyProtection="1">
      <alignment horizontal="center" vertical="center"/>
      <protection hidden="1"/>
    </xf>
    <xf numFmtId="165" fontId="1" fillId="0" borderId="25" xfId="0" applyNumberFormat="1" applyFont="1" applyBorder="1" applyAlignment="1" applyProtection="1">
      <alignment vertical="center"/>
      <protection hidden="1"/>
    </xf>
    <xf numFmtId="165" fontId="1" fillId="0" borderId="24" xfId="0" applyNumberFormat="1" applyFont="1" applyBorder="1" applyAlignment="1" applyProtection="1">
      <alignment vertical="center"/>
      <protection hidden="1"/>
    </xf>
    <xf numFmtId="0" fontId="6" fillId="4" borderId="25" xfId="0" applyFont="1" applyFill="1" applyBorder="1" applyAlignment="1" applyProtection="1">
      <alignment horizontal="left" vertical="center" indent="3"/>
      <protection hidden="1"/>
    </xf>
    <xf numFmtId="0" fontId="6" fillId="4" borderId="26" xfId="0" applyFont="1" applyFill="1" applyBorder="1" applyAlignment="1" applyProtection="1">
      <alignment horizontal="left" vertical="center" indent="3"/>
      <protection hidden="1"/>
    </xf>
    <xf numFmtId="0" fontId="6" fillId="4" borderId="24" xfId="0" applyFont="1" applyFill="1" applyBorder="1" applyAlignment="1" applyProtection="1">
      <alignment horizontal="left" vertical="center" indent="3"/>
      <protection hidden="1"/>
    </xf>
    <xf numFmtId="0" fontId="6" fillId="4" borderId="7" xfId="0" applyFont="1" applyFill="1" applyBorder="1" applyAlignment="1" applyProtection="1">
      <alignment horizontal="left" vertical="center" indent="3"/>
      <protection hidden="1"/>
    </xf>
    <xf numFmtId="0" fontId="6" fillId="4" borderId="23" xfId="0" applyFont="1" applyFill="1" applyBorder="1" applyAlignment="1" applyProtection="1">
      <alignment horizontal="left" vertical="center" indent="3"/>
      <protection hidden="1"/>
    </xf>
    <xf numFmtId="0" fontId="6" fillId="4" borderId="4" xfId="0" applyFont="1" applyFill="1" applyBorder="1" applyAlignment="1" applyProtection="1">
      <alignment horizontal="left" vertical="center" indent="3"/>
      <protection hidden="1"/>
    </xf>
    <xf numFmtId="0" fontId="3" fillId="3" borderId="14" xfId="0" applyFont="1" applyFill="1" applyBorder="1" applyAlignment="1" applyProtection="1">
      <alignment horizontal="left" vertical="center" indent="1"/>
      <protection hidden="1"/>
    </xf>
    <xf numFmtId="0" fontId="3" fillId="3" borderId="15" xfId="0" applyFont="1" applyFill="1" applyBorder="1" applyAlignment="1" applyProtection="1">
      <alignment horizontal="left" vertical="center" indent="1"/>
      <protection hidden="1"/>
    </xf>
    <xf numFmtId="0" fontId="3" fillId="3" borderId="15" xfId="0" applyFont="1" applyFill="1" applyBorder="1" applyAlignment="1" applyProtection="1">
      <alignment horizontal="left" vertical="center" indent="1"/>
      <protection locked="0"/>
    </xf>
    <xf numFmtId="0" fontId="3" fillId="3" borderId="16" xfId="0" applyFont="1" applyFill="1" applyBorder="1" applyAlignment="1" applyProtection="1">
      <alignment horizontal="left" vertical="center" indent="1"/>
      <protection locked="0"/>
    </xf>
    <xf numFmtId="0" fontId="6" fillId="0" borderId="28" xfId="0" applyFont="1" applyBorder="1" applyAlignment="1" applyProtection="1">
      <alignment horizontal="center" vertical="center"/>
      <protection hidden="1"/>
    </xf>
    <xf numFmtId="165" fontId="1" fillId="0" borderId="29" xfId="0" applyNumberFormat="1" applyFont="1" applyBorder="1" applyAlignment="1" applyProtection="1">
      <alignment horizontal="right" vertical="center"/>
      <protection hidden="1"/>
    </xf>
    <xf numFmtId="165" fontId="7" fillId="6" borderId="11" xfId="0" applyNumberFormat="1" applyFont="1" applyFill="1" applyBorder="1" applyAlignment="1" applyProtection="1">
      <alignment vertical="center"/>
      <protection hidden="1"/>
    </xf>
    <xf numFmtId="165" fontId="6" fillId="2" borderId="22" xfId="0" applyNumberFormat="1" applyFont="1" applyFill="1" applyBorder="1" applyAlignment="1" applyProtection="1">
      <alignment horizontal="right" vertical="center" indent="1"/>
      <protection hidden="1"/>
    </xf>
    <xf numFmtId="165" fontId="1" fillId="2" borderId="27" xfId="0" applyNumberFormat="1" applyFont="1" applyFill="1" applyBorder="1" applyAlignment="1" applyProtection="1">
      <alignment vertical="center"/>
      <protection hidden="1"/>
    </xf>
    <xf numFmtId="165" fontId="1" fillId="2" borderId="12" xfId="0" applyNumberFormat="1" applyFont="1" applyFill="1" applyBorder="1" applyAlignment="1" applyProtection="1">
      <alignment vertical="center"/>
      <protection hidden="1"/>
    </xf>
    <xf numFmtId="165" fontId="1" fillId="2" borderId="13" xfId="0" applyNumberFormat="1" applyFont="1" applyFill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5">
    <dxf>
      <fill>
        <patternFill>
          <bgColor rgb="FFFFFFCC"/>
        </patternFill>
      </fill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M100"/>
  <sheetViews>
    <sheetView showGridLines="0" showRowColHeaders="0" tabSelected="1" workbookViewId="0">
      <pane ySplit="7" topLeftCell="A8" activePane="bottomLeft" state="frozenSplit"/>
      <selection pane="bottomLeft" activeCell="F6" sqref="F6"/>
    </sheetView>
  </sheetViews>
  <sheetFormatPr baseColWidth="10" defaultColWidth="11.44140625" defaultRowHeight="13.8" x14ac:dyDescent="0.3"/>
  <cols>
    <col min="1" max="1" width="3.6640625" style="33" customWidth="1"/>
    <col min="2" max="2" width="12.6640625" style="2" customWidth="1"/>
    <col min="3" max="3" width="13.6640625" style="2" customWidth="1"/>
    <col min="4" max="6" width="10.6640625" style="1" customWidth="1"/>
    <col min="7" max="7" width="12.88671875" style="4" customWidth="1"/>
    <col min="8" max="9" width="11.44140625" style="1"/>
    <col min="10" max="10" width="18.5546875" style="1" customWidth="1"/>
    <col min="11" max="11" width="35.44140625" style="1" bestFit="1" customWidth="1"/>
    <col min="12" max="16384" width="11.44140625" style="1"/>
  </cols>
  <sheetData>
    <row r="1" spans="1:13" ht="6" customHeight="1" x14ac:dyDescent="0.3"/>
    <row r="2" spans="1:13" ht="20.100000000000001" customHeight="1" x14ac:dyDescent="0.3">
      <c r="B2" s="58" t="s">
        <v>12</v>
      </c>
      <c r="C2" s="59"/>
      <c r="D2" s="60"/>
      <c r="E2" s="60"/>
      <c r="F2" s="61"/>
      <c r="M2" s="5"/>
    </row>
    <row r="3" spans="1:13" ht="6" customHeight="1" x14ac:dyDescent="0.3">
      <c r="D3" s="3"/>
      <c r="M3" s="5"/>
    </row>
    <row r="4" spans="1:13" ht="20.100000000000001" customHeight="1" x14ac:dyDescent="0.3">
      <c r="B4" s="29" t="s">
        <v>8</v>
      </c>
      <c r="C4" s="42"/>
      <c r="D4" s="56" t="s">
        <v>11</v>
      </c>
      <c r="E4" s="57"/>
      <c r="F4" s="25"/>
    </row>
    <row r="5" spans="1:13" ht="20.100000000000001" customHeight="1" x14ac:dyDescent="0.3">
      <c r="B5" s="30" t="s">
        <v>7</v>
      </c>
      <c r="C5" s="43"/>
      <c r="D5" s="54" t="s">
        <v>9</v>
      </c>
      <c r="E5" s="55"/>
      <c r="F5" s="32"/>
      <c r="J5" s="6"/>
      <c r="K5" s="6"/>
      <c r="L5" s="5"/>
    </row>
    <row r="6" spans="1:13" ht="20.100000000000001" customHeight="1" x14ac:dyDescent="0.3">
      <c r="B6" s="31" t="s">
        <v>0</v>
      </c>
      <c r="C6" s="44"/>
      <c r="D6" s="52" t="s">
        <v>10</v>
      </c>
      <c r="E6" s="53"/>
      <c r="F6" s="7">
        <f>IF(C6="annuelle",F4,IF(C6="mensuelle",F4*12,IF(C6="trimestrielle",F4*4,0)))</f>
        <v>0</v>
      </c>
      <c r="G6" s="37">
        <f>F6+1</f>
        <v>1</v>
      </c>
      <c r="I6" s="8"/>
      <c r="J6" s="9"/>
      <c r="K6" s="10"/>
    </row>
    <row r="7" spans="1:13" ht="20.100000000000001" customHeight="1" x14ac:dyDescent="0.3">
      <c r="B7" s="39" t="s">
        <v>1</v>
      </c>
      <c r="C7" s="45" t="s">
        <v>2</v>
      </c>
      <c r="D7" s="49" t="s">
        <v>6</v>
      </c>
      <c r="E7" s="40" t="s">
        <v>3</v>
      </c>
      <c r="F7" s="41" t="s">
        <v>5</v>
      </c>
      <c r="G7" s="38">
        <f>IF(C6="annuelle",C5,IF(C6="mensuelle",C5/12,IF(C6="trimestrielle",C5/4,0)))</f>
        <v>0</v>
      </c>
      <c r="H7" s="11"/>
      <c r="I7" s="9"/>
      <c r="J7" s="9"/>
    </row>
    <row r="8" spans="1:13" ht="20.100000000000001" customHeight="1" x14ac:dyDescent="0.3">
      <c r="A8" s="36">
        <v>1</v>
      </c>
      <c r="B8" s="12">
        <f t="shared" ref="B8:B55" si="0">IF(AND(A8=$G$6,$F$5&gt;0),"VR",IF(AND(A8=$G$6,$F$5=0),0,(IF(A8&gt;$G$6,0,A8))))</f>
        <v>0</v>
      </c>
      <c r="C8" s="46">
        <f>IF(F6=0,0,C4)</f>
        <v>0</v>
      </c>
      <c r="D8" s="50">
        <f>IF(A8=$G$6,$F$5,IF(A8&gt;$G$6,0,F8-E8))</f>
        <v>0</v>
      </c>
      <c r="E8" s="13">
        <f t="shared" ref="E8:E39" si="1">IF(A8&gt;$F$6,0,C8*$G$7)</f>
        <v>0</v>
      </c>
      <c r="F8" s="14">
        <f>IF(ISERROR(PMT(G7,F6,-C4,F5,0)),0,PMT(G7,F6,-C4,F5,0))</f>
        <v>0</v>
      </c>
      <c r="G8" s="1"/>
      <c r="H8" s="15"/>
      <c r="I8" s="9"/>
      <c r="J8" s="9"/>
    </row>
    <row r="9" spans="1:13" ht="20.100000000000001" customHeight="1" x14ac:dyDescent="0.3">
      <c r="A9" s="36">
        <f>A8+1</f>
        <v>2</v>
      </c>
      <c r="B9" s="26">
        <f t="shared" si="0"/>
        <v>0</v>
      </c>
      <c r="C9" s="47">
        <f t="shared" ref="C9:C40" si="2">IF(A9&gt;$G$6,0,C8-D8)</f>
        <v>0</v>
      </c>
      <c r="D9" s="51">
        <f t="shared" ref="D9:D48" si="3">IF(A9=$G$6,$F$5,IF(A9&gt;$G$6,0,F9-E9))</f>
        <v>0</v>
      </c>
      <c r="E9" s="27">
        <f t="shared" si="1"/>
        <v>0</v>
      </c>
      <c r="F9" s="28">
        <f>IF(B9=0,0,IF(B9="VR",D9,F8))</f>
        <v>0</v>
      </c>
      <c r="G9" s="35"/>
      <c r="H9" s="15"/>
      <c r="I9" s="17"/>
    </row>
    <row r="10" spans="1:13" ht="20.100000000000001" customHeight="1" x14ac:dyDescent="0.3">
      <c r="A10" s="36">
        <f t="shared" ref="A10:A73" si="4">A9+1</f>
        <v>3</v>
      </c>
      <c r="B10" s="26">
        <f t="shared" si="0"/>
        <v>0</v>
      </c>
      <c r="C10" s="47">
        <f t="shared" si="2"/>
        <v>0</v>
      </c>
      <c r="D10" s="51">
        <f t="shared" si="3"/>
        <v>0</v>
      </c>
      <c r="E10" s="27">
        <f t="shared" si="1"/>
        <v>0</v>
      </c>
      <c r="F10" s="28">
        <f t="shared" ref="F10:F73" si="5">IF(B10=0,0,IF(B10="VR",D10,F9))</f>
        <v>0</v>
      </c>
      <c r="G10" s="35"/>
      <c r="H10" s="15"/>
      <c r="I10" s="18"/>
    </row>
    <row r="11" spans="1:13" s="16" customFormat="1" ht="20.100000000000001" customHeight="1" x14ac:dyDescent="0.3">
      <c r="A11" s="36">
        <f t="shared" si="4"/>
        <v>4</v>
      </c>
      <c r="B11" s="26">
        <f t="shared" si="0"/>
        <v>0</v>
      </c>
      <c r="C11" s="47">
        <f t="shared" si="2"/>
        <v>0</v>
      </c>
      <c r="D11" s="51">
        <f t="shared" si="3"/>
        <v>0</v>
      </c>
      <c r="E11" s="27">
        <f t="shared" si="1"/>
        <v>0</v>
      </c>
      <c r="F11" s="28">
        <f t="shared" si="5"/>
        <v>0</v>
      </c>
      <c r="G11" s="35"/>
      <c r="H11" s="15"/>
      <c r="I11" s="1"/>
      <c r="J11" s="1"/>
      <c r="K11" s="1"/>
    </row>
    <row r="12" spans="1:13" ht="20.100000000000001" customHeight="1" x14ac:dyDescent="0.3">
      <c r="A12" s="36">
        <f t="shared" si="4"/>
        <v>5</v>
      </c>
      <c r="B12" s="26">
        <f t="shared" si="0"/>
        <v>0</v>
      </c>
      <c r="C12" s="47">
        <f t="shared" si="2"/>
        <v>0</v>
      </c>
      <c r="D12" s="51">
        <f t="shared" si="3"/>
        <v>0</v>
      </c>
      <c r="E12" s="27">
        <f t="shared" si="1"/>
        <v>0</v>
      </c>
      <c r="F12" s="28">
        <f t="shared" si="5"/>
        <v>0</v>
      </c>
      <c r="G12" s="35"/>
      <c r="H12" s="15"/>
    </row>
    <row r="13" spans="1:13" ht="20.100000000000001" customHeight="1" x14ac:dyDescent="0.3">
      <c r="A13" s="36">
        <f t="shared" si="4"/>
        <v>6</v>
      </c>
      <c r="B13" s="12">
        <f t="shared" si="0"/>
        <v>0</v>
      </c>
      <c r="C13" s="48">
        <f t="shared" si="2"/>
        <v>0</v>
      </c>
      <c r="D13" s="50">
        <f t="shared" si="3"/>
        <v>0</v>
      </c>
      <c r="E13" s="13">
        <f t="shared" si="1"/>
        <v>0</v>
      </c>
      <c r="F13" s="14">
        <f t="shared" si="5"/>
        <v>0</v>
      </c>
      <c r="G13" s="35"/>
      <c r="H13" s="15"/>
      <c r="I13" s="16"/>
      <c r="K13" s="20"/>
      <c r="M13" s="15"/>
    </row>
    <row r="14" spans="1:13" ht="20.100000000000001" customHeight="1" x14ac:dyDescent="0.3">
      <c r="A14" s="36">
        <f t="shared" si="4"/>
        <v>7</v>
      </c>
      <c r="B14" s="26">
        <f t="shared" si="0"/>
        <v>0</v>
      </c>
      <c r="C14" s="47">
        <f t="shared" si="2"/>
        <v>0</v>
      </c>
      <c r="D14" s="51">
        <f t="shared" si="3"/>
        <v>0</v>
      </c>
      <c r="E14" s="27">
        <f t="shared" si="1"/>
        <v>0</v>
      </c>
      <c r="F14" s="28">
        <f t="shared" si="5"/>
        <v>0</v>
      </c>
      <c r="G14" s="35"/>
      <c r="H14" s="15"/>
      <c r="K14" s="15"/>
      <c r="M14" s="21"/>
    </row>
    <row r="15" spans="1:13" ht="20.100000000000001" customHeight="1" x14ac:dyDescent="0.3">
      <c r="A15" s="36">
        <f t="shared" si="4"/>
        <v>8</v>
      </c>
      <c r="B15" s="26">
        <f t="shared" si="0"/>
        <v>0</v>
      </c>
      <c r="C15" s="47">
        <f t="shared" si="2"/>
        <v>0</v>
      </c>
      <c r="D15" s="51">
        <f t="shared" si="3"/>
        <v>0</v>
      </c>
      <c r="E15" s="27">
        <f t="shared" si="1"/>
        <v>0</v>
      </c>
      <c r="F15" s="28">
        <f t="shared" si="5"/>
        <v>0</v>
      </c>
      <c r="G15" s="35"/>
      <c r="H15" s="15"/>
      <c r="K15" s="15"/>
      <c r="M15" s="15"/>
    </row>
    <row r="16" spans="1:13" ht="20.100000000000001" customHeight="1" x14ac:dyDescent="0.3">
      <c r="A16" s="36">
        <f t="shared" si="4"/>
        <v>9</v>
      </c>
      <c r="B16" s="26">
        <f t="shared" si="0"/>
        <v>0</v>
      </c>
      <c r="C16" s="47">
        <f t="shared" si="2"/>
        <v>0</v>
      </c>
      <c r="D16" s="51">
        <f t="shared" si="3"/>
        <v>0</v>
      </c>
      <c r="E16" s="27">
        <f t="shared" si="1"/>
        <v>0</v>
      </c>
      <c r="F16" s="28">
        <f t="shared" si="5"/>
        <v>0</v>
      </c>
      <c r="G16" s="35"/>
      <c r="H16" s="15"/>
    </row>
    <row r="17" spans="1:8" ht="20.100000000000001" customHeight="1" x14ac:dyDescent="0.3">
      <c r="A17" s="36">
        <f t="shared" si="4"/>
        <v>10</v>
      </c>
      <c r="B17" s="26">
        <f t="shared" si="0"/>
        <v>0</v>
      </c>
      <c r="C17" s="47">
        <f t="shared" si="2"/>
        <v>0</v>
      </c>
      <c r="D17" s="51">
        <f t="shared" si="3"/>
        <v>0</v>
      </c>
      <c r="E17" s="27">
        <f t="shared" si="1"/>
        <v>0</v>
      </c>
      <c r="F17" s="28">
        <f t="shared" si="5"/>
        <v>0</v>
      </c>
      <c r="G17" s="35"/>
      <c r="H17" s="15"/>
    </row>
    <row r="18" spans="1:8" ht="20.100000000000001" customHeight="1" x14ac:dyDescent="0.3">
      <c r="A18" s="36">
        <f t="shared" si="4"/>
        <v>11</v>
      </c>
      <c r="B18" s="26">
        <f t="shared" si="0"/>
        <v>0</v>
      </c>
      <c r="C18" s="47">
        <f t="shared" si="2"/>
        <v>0</v>
      </c>
      <c r="D18" s="51">
        <f t="shared" si="3"/>
        <v>0</v>
      </c>
      <c r="E18" s="27">
        <f t="shared" si="1"/>
        <v>0</v>
      </c>
      <c r="F18" s="28">
        <f t="shared" si="5"/>
        <v>0</v>
      </c>
      <c r="G18" s="35"/>
      <c r="H18" s="15"/>
    </row>
    <row r="19" spans="1:8" ht="20.100000000000001" customHeight="1" x14ac:dyDescent="0.3">
      <c r="A19" s="36">
        <f t="shared" si="4"/>
        <v>12</v>
      </c>
      <c r="B19" s="26">
        <f t="shared" si="0"/>
        <v>0</v>
      </c>
      <c r="C19" s="47">
        <f t="shared" si="2"/>
        <v>0</v>
      </c>
      <c r="D19" s="51">
        <f t="shared" si="3"/>
        <v>0</v>
      </c>
      <c r="E19" s="27">
        <f t="shared" si="1"/>
        <v>0</v>
      </c>
      <c r="F19" s="28">
        <f t="shared" si="5"/>
        <v>0</v>
      </c>
      <c r="G19" s="35"/>
      <c r="H19" s="15"/>
    </row>
    <row r="20" spans="1:8" ht="20.100000000000001" customHeight="1" x14ac:dyDescent="0.3">
      <c r="A20" s="36">
        <f t="shared" si="4"/>
        <v>13</v>
      </c>
      <c r="B20" s="26">
        <f t="shared" si="0"/>
        <v>0</v>
      </c>
      <c r="C20" s="47">
        <f t="shared" si="2"/>
        <v>0</v>
      </c>
      <c r="D20" s="51">
        <f t="shared" si="3"/>
        <v>0</v>
      </c>
      <c r="E20" s="27">
        <f t="shared" si="1"/>
        <v>0</v>
      </c>
      <c r="F20" s="28">
        <f t="shared" si="5"/>
        <v>0</v>
      </c>
      <c r="G20" s="35"/>
      <c r="H20" s="15"/>
    </row>
    <row r="21" spans="1:8" ht="20.100000000000001" customHeight="1" x14ac:dyDescent="0.3">
      <c r="A21" s="36">
        <f t="shared" si="4"/>
        <v>14</v>
      </c>
      <c r="B21" s="26">
        <f t="shared" si="0"/>
        <v>0</v>
      </c>
      <c r="C21" s="47">
        <f t="shared" si="2"/>
        <v>0</v>
      </c>
      <c r="D21" s="51">
        <f t="shared" si="3"/>
        <v>0</v>
      </c>
      <c r="E21" s="27">
        <f t="shared" si="1"/>
        <v>0</v>
      </c>
      <c r="F21" s="28">
        <f t="shared" si="5"/>
        <v>0</v>
      </c>
      <c r="G21" s="35"/>
      <c r="H21" s="15"/>
    </row>
    <row r="22" spans="1:8" ht="20.100000000000001" customHeight="1" x14ac:dyDescent="0.3">
      <c r="A22" s="36">
        <f t="shared" si="4"/>
        <v>15</v>
      </c>
      <c r="B22" s="26">
        <f t="shared" si="0"/>
        <v>0</v>
      </c>
      <c r="C22" s="47">
        <f t="shared" si="2"/>
        <v>0</v>
      </c>
      <c r="D22" s="51">
        <f t="shared" si="3"/>
        <v>0</v>
      </c>
      <c r="E22" s="27">
        <f t="shared" si="1"/>
        <v>0</v>
      </c>
      <c r="F22" s="28">
        <f t="shared" si="5"/>
        <v>0</v>
      </c>
      <c r="G22" s="35"/>
      <c r="H22" s="15"/>
    </row>
    <row r="23" spans="1:8" ht="20.100000000000001" customHeight="1" x14ac:dyDescent="0.3">
      <c r="A23" s="36">
        <f t="shared" si="4"/>
        <v>16</v>
      </c>
      <c r="B23" s="26">
        <f t="shared" si="0"/>
        <v>0</v>
      </c>
      <c r="C23" s="47">
        <f t="shared" si="2"/>
        <v>0</v>
      </c>
      <c r="D23" s="51">
        <f t="shared" si="3"/>
        <v>0</v>
      </c>
      <c r="E23" s="27">
        <f t="shared" si="1"/>
        <v>0</v>
      </c>
      <c r="F23" s="28">
        <f t="shared" si="5"/>
        <v>0</v>
      </c>
      <c r="G23" s="35"/>
      <c r="H23" s="15"/>
    </row>
    <row r="24" spans="1:8" ht="20.100000000000001" customHeight="1" x14ac:dyDescent="0.3">
      <c r="A24" s="36">
        <f t="shared" si="4"/>
        <v>17</v>
      </c>
      <c r="B24" s="26">
        <f t="shared" si="0"/>
        <v>0</v>
      </c>
      <c r="C24" s="47">
        <f t="shared" si="2"/>
        <v>0</v>
      </c>
      <c r="D24" s="51">
        <f t="shared" si="3"/>
        <v>0</v>
      </c>
      <c r="E24" s="27">
        <f t="shared" si="1"/>
        <v>0</v>
      </c>
      <c r="F24" s="28">
        <f t="shared" si="5"/>
        <v>0</v>
      </c>
      <c r="G24" s="35"/>
      <c r="H24" s="15"/>
    </row>
    <row r="25" spans="1:8" ht="20.100000000000001" customHeight="1" x14ac:dyDescent="0.3">
      <c r="A25" s="36">
        <f t="shared" si="4"/>
        <v>18</v>
      </c>
      <c r="B25" s="26">
        <f t="shared" si="0"/>
        <v>0</v>
      </c>
      <c r="C25" s="47">
        <f t="shared" si="2"/>
        <v>0</v>
      </c>
      <c r="D25" s="51">
        <f t="shared" si="3"/>
        <v>0</v>
      </c>
      <c r="E25" s="27">
        <f t="shared" si="1"/>
        <v>0</v>
      </c>
      <c r="F25" s="28">
        <f t="shared" si="5"/>
        <v>0</v>
      </c>
      <c r="G25" s="35"/>
      <c r="H25" s="15"/>
    </row>
    <row r="26" spans="1:8" ht="20.100000000000001" customHeight="1" x14ac:dyDescent="0.3">
      <c r="A26" s="36">
        <f t="shared" si="4"/>
        <v>19</v>
      </c>
      <c r="B26" s="26">
        <f t="shared" si="0"/>
        <v>0</v>
      </c>
      <c r="C26" s="47">
        <f t="shared" si="2"/>
        <v>0</v>
      </c>
      <c r="D26" s="51">
        <f t="shared" si="3"/>
        <v>0</v>
      </c>
      <c r="E26" s="27">
        <f t="shared" si="1"/>
        <v>0</v>
      </c>
      <c r="F26" s="28">
        <f t="shared" si="5"/>
        <v>0</v>
      </c>
      <c r="G26" s="35"/>
      <c r="H26" s="15"/>
    </row>
    <row r="27" spans="1:8" ht="20.100000000000001" customHeight="1" x14ac:dyDescent="0.3">
      <c r="A27" s="36">
        <f t="shared" si="4"/>
        <v>20</v>
      </c>
      <c r="B27" s="26">
        <f t="shared" si="0"/>
        <v>0</v>
      </c>
      <c r="C27" s="47">
        <f t="shared" si="2"/>
        <v>0</v>
      </c>
      <c r="D27" s="51">
        <f t="shared" si="3"/>
        <v>0</v>
      </c>
      <c r="E27" s="27">
        <f t="shared" si="1"/>
        <v>0</v>
      </c>
      <c r="F27" s="28">
        <f t="shared" si="5"/>
        <v>0</v>
      </c>
      <c r="G27" s="35"/>
      <c r="H27" s="15"/>
    </row>
    <row r="28" spans="1:8" ht="20.100000000000001" customHeight="1" x14ac:dyDescent="0.3">
      <c r="A28" s="36">
        <f t="shared" si="4"/>
        <v>21</v>
      </c>
      <c r="B28" s="26">
        <f t="shared" si="0"/>
        <v>0</v>
      </c>
      <c r="C28" s="47">
        <f t="shared" si="2"/>
        <v>0</v>
      </c>
      <c r="D28" s="51">
        <f t="shared" si="3"/>
        <v>0</v>
      </c>
      <c r="E28" s="27">
        <f t="shared" si="1"/>
        <v>0</v>
      </c>
      <c r="F28" s="28">
        <f t="shared" si="5"/>
        <v>0</v>
      </c>
      <c r="G28" s="35"/>
      <c r="H28" s="15"/>
    </row>
    <row r="29" spans="1:8" ht="20.100000000000001" customHeight="1" x14ac:dyDescent="0.3">
      <c r="A29" s="36">
        <f t="shared" si="4"/>
        <v>22</v>
      </c>
      <c r="B29" s="26">
        <f t="shared" si="0"/>
        <v>0</v>
      </c>
      <c r="C29" s="47">
        <f t="shared" si="2"/>
        <v>0</v>
      </c>
      <c r="D29" s="51">
        <f t="shared" si="3"/>
        <v>0</v>
      </c>
      <c r="E29" s="27">
        <f t="shared" si="1"/>
        <v>0</v>
      </c>
      <c r="F29" s="28">
        <f t="shared" si="5"/>
        <v>0</v>
      </c>
      <c r="G29" s="35"/>
      <c r="H29" s="15"/>
    </row>
    <row r="30" spans="1:8" ht="20.100000000000001" customHeight="1" x14ac:dyDescent="0.3">
      <c r="A30" s="36">
        <f t="shared" si="4"/>
        <v>23</v>
      </c>
      <c r="B30" s="26">
        <f t="shared" si="0"/>
        <v>0</v>
      </c>
      <c r="C30" s="47">
        <f t="shared" si="2"/>
        <v>0</v>
      </c>
      <c r="D30" s="51">
        <f t="shared" si="3"/>
        <v>0</v>
      </c>
      <c r="E30" s="27">
        <f t="shared" si="1"/>
        <v>0</v>
      </c>
      <c r="F30" s="28">
        <f t="shared" si="5"/>
        <v>0</v>
      </c>
      <c r="G30" s="35"/>
      <c r="H30" s="15"/>
    </row>
    <row r="31" spans="1:8" ht="20.100000000000001" customHeight="1" x14ac:dyDescent="0.3">
      <c r="A31" s="36">
        <f t="shared" si="4"/>
        <v>24</v>
      </c>
      <c r="B31" s="26">
        <f t="shared" si="0"/>
        <v>0</v>
      </c>
      <c r="C31" s="47">
        <f t="shared" si="2"/>
        <v>0</v>
      </c>
      <c r="D31" s="51">
        <f t="shared" si="3"/>
        <v>0</v>
      </c>
      <c r="E31" s="27">
        <f t="shared" si="1"/>
        <v>0</v>
      </c>
      <c r="F31" s="28">
        <f t="shared" si="5"/>
        <v>0</v>
      </c>
      <c r="G31" s="35"/>
      <c r="H31" s="15"/>
    </row>
    <row r="32" spans="1:8" ht="20.100000000000001" customHeight="1" x14ac:dyDescent="0.3">
      <c r="A32" s="36">
        <f t="shared" si="4"/>
        <v>25</v>
      </c>
      <c r="B32" s="26">
        <f t="shared" si="0"/>
        <v>0</v>
      </c>
      <c r="C32" s="47">
        <f t="shared" si="2"/>
        <v>0</v>
      </c>
      <c r="D32" s="51">
        <f t="shared" si="3"/>
        <v>0</v>
      </c>
      <c r="E32" s="27">
        <f t="shared" si="1"/>
        <v>0</v>
      </c>
      <c r="F32" s="28">
        <f t="shared" si="5"/>
        <v>0</v>
      </c>
      <c r="G32" s="35"/>
      <c r="H32" s="15"/>
    </row>
    <row r="33" spans="1:8" ht="20.100000000000001" customHeight="1" x14ac:dyDescent="0.3">
      <c r="A33" s="36">
        <f t="shared" si="4"/>
        <v>26</v>
      </c>
      <c r="B33" s="26">
        <f t="shared" si="0"/>
        <v>0</v>
      </c>
      <c r="C33" s="47">
        <f t="shared" si="2"/>
        <v>0</v>
      </c>
      <c r="D33" s="51">
        <f t="shared" si="3"/>
        <v>0</v>
      </c>
      <c r="E33" s="27">
        <f t="shared" si="1"/>
        <v>0</v>
      </c>
      <c r="F33" s="28">
        <f t="shared" si="5"/>
        <v>0</v>
      </c>
      <c r="G33" s="35"/>
      <c r="H33" s="15"/>
    </row>
    <row r="34" spans="1:8" ht="20.100000000000001" customHeight="1" x14ac:dyDescent="0.3">
      <c r="A34" s="36">
        <f t="shared" si="4"/>
        <v>27</v>
      </c>
      <c r="B34" s="26">
        <f t="shared" si="0"/>
        <v>0</v>
      </c>
      <c r="C34" s="47">
        <f t="shared" si="2"/>
        <v>0</v>
      </c>
      <c r="D34" s="51">
        <f t="shared" si="3"/>
        <v>0</v>
      </c>
      <c r="E34" s="27">
        <f t="shared" si="1"/>
        <v>0</v>
      </c>
      <c r="F34" s="28">
        <f t="shared" si="5"/>
        <v>0</v>
      </c>
      <c r="G34" s="35"/>
      <c r="H34" s="15"/>
    </row>
    <row r="35" spans="1:8" ht="20.100000000000001" customHeight="1" x14ac:dyDescent="0.3">
      <c r="A35" s="36">
        <f t="shared" si="4"/>
        <v>28</v>
      </c>
      <c r="B35" s="26">
        <f t="shared" si="0"/>
        <v>0</v>
      </c>
      <c r="C35" s="47">
        <f t="shared" si="2"/>
        <v>0</v>
      </c>
      <c r="D35" s="51">
        <f t="shared" si="3"/>
        <v>0</v>
      </c>
      <c r="E35" s="27">
        <f t="shared" si="1"/>
        <v>0</v>
      </c>
      <c r="F35" s="28">
        <f t="shared" si="5"/>
        <v>0</v>
      </c>
      <c r="G35" s="35"/>
      <c r="H35" s="15"/>
    </row>
    <row r="36" spans="1:8" ht="20.100000000000001" customHeight="1" x14ac:dyDescent="0.3">
      <c r="A36" s="36">
        <f t="shared" si="4"/>
        <v>29</v>
      </c>
      <c r="B36" s="26">
        <f t="shared" si="0"/>
        <v>0</v>
      </c>
      <c r="C36" s="47">
        <f t="shared" si="2"/>
        <v>0</v>
      </c>
      <c r="D36" s="51">
        <f t="shared" si="3"/>
        <v>0</v>
      </c>
      <c r="E36" s="27">
        <f t="shared" si="1"/>
        <v>0</v>
      </c>
      <c r="F36" s="28">
        <f t="shared" si="5"/>
        <v>0</v>
      </c>
      <c r="G36" s="35"/>
      <c r="H36" s="15"/>
    </row>
    <row r="37" spans="1:8" ht="20.100000000000001" customHeight="1" x14ac:dyDescent="0.3">
      <c r="A37" s="36">
        <f t="shared" si="4"/>
        <v>30</v>
      </c>
      <c r="B37" s="26">
        <f t="shared" si="0"/>
        <v>0</v>
      </c>
      <c r="C37" s="47">
        <f t="shared" si="2"/>
        <v>0</v>
      </c>
      <c r="D37" s="51">
        <f t="shared" si="3"/>
        <v>0</v>
      </c>
      <c r="E37" s="27">
        <f t="shared" si="1"/>
        <v>0</v>
      </c>
      <c r="F37" s="28">
        <f t="shared" si="5"/>
        <v>0</v>
      </c>
      <c r="G37" s="35"/>
      <c r="H37" s="15"/>
    </row>
    <row r="38" spans="1:8" ht="20.100000000000001" customHeight="1" x14ac:dyDescent="0.3">
      <c r="A38" s="36">
        <f t="shared" si="4"/>
        <v>31</v>
      </c>
      <c r="B38" s="26">
        <f t="shared" si="0"/>
        <v>0</v>
      </c>
      <c r="C38" s="47">
        <f t="shared" si="2"/>
        <v>0</v>
      </c>
      <c r="D38" s="51">
        <f t="shared" si="3"/>
        <v>0</v>
      </c>
      <c r="E38" s="27">
        <f t="shared" si="1"/>
        <v>0</v>
      </c>
      <c r="F38" s="28">
        <f t="shared" si="5"/>
        <v>0</v>
      </c>
      <c r="G38" s="35"/>
      <c r="H38" s="15"/>
    </row>
    <row r="39" spans="1:8" ht="20.100000000000001" customHeight="1" x14ac:dyDescent="0.3">
      <c r="A39" s="36">
        <f t="shared" si="4"/>
        <v>32</v>
      </c>
      <c r="B39" s="26">
        <f t="shared" si="0"/>
        <v>0</v>
      </c>
      <c r="C39" s="47">
        <f t="shared" si="2"/>
        <v>0</v>
      </c>
      <c r="D39" s="51">
        <f t="shared" si="3"/>
        <v>0</v>
      </c>
      <c r="E39" s="27">
        <f t="shared" si="1"/>
        <v>0</v>
      </c>
      <c r="F39" s="28">
        <f t="shared" si="5"/>
        <v>0</v>
      </c>
      <c r="G39" s="35"/>
      <c r="H39" s="15"/>
    </row>
    <row r="40" spans="1:8" ht="20.100000000000001" customHeight="1" x14ac:dyDescent="0.3">
      <c r="A40" s="36">
        <f t="shared" si="4"/>
        <v>33</v>
      </c>
      <c r="B40" s="26">
        <f t="shared" si="0"/>
        <v>0</v>
      </c>
      <c r="C40" s="47">
        <f t="shared" si="2"/>
        <v>0</v>
      </c>
      <c r="D40" s="51">
        <f t="shared" si="3"/>
        <v>0</v>
      </c>
      <c r="E40" s="27">
        <f t="shared" ref="E40:E71" si="6">IF(A40&gt;$F$6,0,C40*$G$7)</f>
        <v>0</v>
      </c>
      <c r="F40" s="28">
        <f t="shared" si="5"/>
        <v>0</v>
      </c>
      <c r="G40" s="35"/>
      <c r="H40" s="15"/>
    </row>
    <row r="41" spans="1:8" ht="20.100000000000001" customHeight="1" x14ac:dyDescent="0.3">
      <c r="A41" s="36">
        <f t="shared" si="4"/>
        <v>34</v>
      </c>
      <c r="B41" s="26">
        <f t="shared" si="0"/>
        <v>0</v>
      </c>
      <c r="C41" s="47">
        <f t="shared" ref="C41:C68" si="7">IF(A41&gt;$G$6,0,C40-D40)</f>
        <v>0</v>
      </c>
      <c r="D41" s="51">
        <f t="shared" si="3"/>
        <v>0</v>
      </c>
      <c r="E41" s="27">
        <f t="shared" si="6"/>
        <v>0</v>
      </c>
      <c r="F41" s="28">
        <f t="shared" si="5"/>
        <v>0</v>
      </c>
      <c r="G41" s="35"/>
      <c r="H41" s="15"/>
    </row>
    <row r="42" spans="1:8" ht="20.100000000000001" customHeight="1" x14ac:dyDescent="0.3">
      <c r="A42" s="36">
        <f t="shared" si="4"/>
        <v>35</v>
      </c>
      <c r="B42" s="26">
        <f t="shared" si="0"/>
        <v>0</v>
      </c>
      <c r="C42" s="47">
        <f t="shared" si="7"/>
        <v>0</v>
      </c>
      <c r="D42" s="51">
        <f t="shared" si="3"/>
        <v>0</v>
      </c>
      <c r="E42" s="27">
        <f t="shared" si="6"/>
        <v>0</v>
      </c>
      <c r="F42" s="28">
        <f t="shared" si="5"/>
        <v>0</v>
      </c>
      <c r="G42" s="35"/>
      <c r="H42" s="15"/>
    </row>
    <row r="43" spans="1:8" ht="20.100000000000001" customHeight="1" x14ac:dyDescent="0.3">
      <c r="A43" s="36">
        <f t="shared" si="4"/>
        <v>36</v>
      </c>
      <c r="B43" s="26">
        <f t="shared" si="0"/>
        <v>0</v>
      </c>
      <c r="C43" s="47">
        <f t="shared" si="7"/>
        <v>0</v>
      </c>
      <c r="D43" s="51">
        <f t="shared" si="3"/>
        <v>0</v>
      </c>
      <c r="E43" s="27">
        <f t="shared" si="6"/>
        <v>0</v>
      </c>
      <c r="F43" s="28">
        <f t="shared" si="5"/>
        <v>0</v>
      </c>
      <c r="G43" s="35"/>
      <c r="H43" s="15"/>
    </row>
    <row r="44" spans="1:8" ht="20.100000000000001" customHeight="1" x14ac:dyDescent="0.3">
      <c r="A44" s="36">
        <f t="shared" si="4"/>
        <v>37</v>
      </c>
      <c r="B44" s="26">
        <f t="shared" si="0"/>
        <v>0</v>
      </c>
      <c r="C44" s="47">
        <f t="shared" si="7"/>
        <v>0</v>
      </c>
      <c r="D44" s="51">
        <f t="shared" si="3"/>
        <v>0</v>
      </c>
      <c r="E44" s="27">
        <f t="shared" si="6"/>
        <v>0</v>
      </c>
      <c r="F44" s="28">
        <f t="shared" si="5"/>
        <v>0</v>
      </c>
      <c r="G44" s="35"/>
      <c r="H44" s="15"/>
    </row>
    <row r="45" spans="1:8" ht="20.100000000000001" customHeight="1" x14ac:dyDescent="0.3">
      <c r="A45" s="36">
        <f t="shared" si="4"/>
        <v>38</v>
      </c>
      <c r="B45" s="26">
        <f t="shared" si="0"/>
        <v>0</v>
      </c>
      <c r="C45" s="47">
        <f t="shared" si="7"/>
        <v>0</v>
      </c>
      <c r="D45" s="51">
        <f t="shared" si="3"/>
        <v>0</v>
      </c>
      <c r="E45" s="27">
        <f t="shared" si="6"/>
        <v>0</v>
      </c>
      <c r="F45" s="28">
        <f t="shared" si="5"/>
        <v>0</v>
      </c>
      <c r="G45" s="35"/>
      <c r="H45" s="15"/>
    </row>
    <row r="46" spans="1:8" ht="20.100000000000001" customHeight="1" x14ac:dyDescent="0.3">
      <c r="A46" s="36">
        <f t="shared" si="4"/>
        <v>39</v>
      </c>
      <c r="B46" s="26">
        <f t="shared" si="0"/>
        <v>0</v>
      </c>
      <c r="C46" s="47">
        <f t="shared" si="7"/>
        <v>0</v>
      </c>
      <c r="D46" s="51">
        <f t="shared" si="3"/>
        <v>0</v>
      </c>
      <c r="E46" s="27">
        <f t="shared" si="6"/>
        <v>0</v>
      </c>
      <c r="F46" s="28">
        <f t="shared" si="5"/>
        <v>0</v>
      </c>
      <c r="G46" s="35"/>
      <c r="H46" s="15"/>
    </row>
    <row r="47" spans="1:8" ht="20.100000000000001" customHeight="1" x14ac:dyDescent="0.3">
      <c r="A47" s="36">
        <f t="shared" si="4"/>
        <v>40</v>
      </c>
      <c r="B47" s="26">
        <f t="shared" si="0"/>
        <v>0</v>
      </c>
      <c r="C47" s="47">
        <f t="shared" si="7"/>
        <v>0</v>
      </c>
      <c r="D47" s="51">
        <f t="shared" si="3"/>
        <v>0</v>
      </c>
      <c r="E47" s="27">
        <f t="shared" si="6"/>
        <v>0</v>
      </c>
      <c r="F47" s="28">
        <f t="shared" si="5"/>
        <v>0</v>
      </c>
      <c r="G47" s="35"/>
      <c r="H47" s="15"/>
    </row>
    <row r="48" spans="1:8" ht="20.100000000000001" customHeight="1" x14ac:dyDescent="0.3">
      <c r="A48" s="36">
        <f t="shared" si="4"/>
        <v>41</v>
      </c>
      <c r="B48" s="26">
        <f t="shared" si="0"/>
        <v>0</v>
      </c>
      <c r="C48" s="47">
        <f t="shared" si="7"/>
        <v>0</v>
      </c>
      <c r="D48" s="51">
        <f t="shared" si="3"/>
        <v>0</v>
      </c>
      <c r="E48" s="27">
        <f t="shared" si="6"/>
        <v>0</v>
      </c>
      <c r="F48" s="28">
        <f t="shared" si="5"/>
        <v>0</v>
      </c>
      <c r="G48" s="35"/>
      <c r="H48" s="15"/>
    </row>
    <row r="49" spans="1:9" ht="20.100000000000001" customHeight="1" x14ac:dyDescent="0.3">
      <c r="A49" s="36">
        <f t="shared" si="4"/>
        <v>42</v>
      </c>
      <c r="B49" s="26">
        <f t="shared" si="0"/>
        <v>0</v>
      </c>
      <c r="C49" s="47">
        <f t="shared" si="7"/>
        <v>0</v>
      </c>
      <c r="D49" s="51">
        <f t="shared" ref="D49:D92" si="8">IF(A49=$G$6,$F$5,IF(A49&gt;$G$6,0,F49-E49))</f>
        <v>0</v>
      </c>
      <c r="E49" s="27">
        <f t="shared" si="6"/>
        <v>0</v>
      </c>
      <c r="F49" s="28">
        <f t="shared" si="5"/>
        <v>0</v>
      </c>
      <c r="G49" s="35"/>
      <c r="H49" s="15"/>
    </row>
    <row r="50" spans="1:9" ht="20.100000000000001" customHeight="1" x14ac:dyDescent="0.3">
      <c r="A50" s="36">
        <f t="shared" si="4"/>
        <v>43</v>
      </c>
      <c r="B50" s="26">
        <f t="shared" si="0"/>
        <v>0</v>
      </c>
      <c r="C50" s="47">
        <f t="shared" si="7"/>
        <v>0</v>
      </c>
      <c r="D50" s="51">
        <f t="shared" si="8"/>
        <v>0</v>
      </c>
      <c r="E50" s="27">
        <f t="shared" si="6"/>
        <v>0</v>
      </c>
      <c r="F50" s="28">
        <f t="shared" si="5"/>
        <v>0</v>
      </c>
      <c r="G50" s="35"/>
      <c r="H50" s="15"/>
    </row>
    <row r="51" spans="1:9" ht="20.100000000000001" customHeight="1" x14ac:dyDescent="0.3">
      <c r="A51" s="36">
        <f t="shared" si="4"/>
        <v>44</v>
      </c>
      <c r="B51" s="26">
        <f t="shared" si="0"/>
        <v>0</v>
      </c>
      <c r="C51" s="47">
        <f t="shared" si="7"/>
        <v>0</v>
      </c>
      <c r="D51" s="51">
        <f t="shared" si="8"/>
        <v>0</v>
      </c>
      <c r="E51" s="27">
        <f t="shared" si="6"/>
        <v>0</v>
      </c>
      <c r="F51" s="28">
        <f t="shared" si="5"/>
        <v>0</v>
      </c>
      <c r="G51" s="35"/>
      <c r="H51" s="15"/>
    </row>
    <row r="52" spans="1:9" ht="20.100000000000001" customHeight="1" x14ac:dyDescent="0.3">
      <c r="A52" s="36">
        <f t="shared" si="4"/>
        <v>45</v>
      </c>
      <c r="B52" s="26">
        <f t="shared" si="0"/>
        <v>0</v>
      </c>
      <c r="C52" s="47">
        <f t="shared" si="7"/>
        <v>0</v>
      </c>
      <c r="D52" s="51">
        <f t="shared" si="8"/>
        <v>0</v>
      </c>
      <c r="E52" s="27">
        <f t="shared" si="6"/>
        <v>0</v>
      </c>
      <c r="F52" s="28">
        <f t="shared" si="5"/>
        <v>0</v>
      </c>
      <c r="G52" s="35"/>
      <c r="H52" s="15"/>
    </row>
    <row r="53" spans="1:9" ht="20.100000000000001" customHeight="1" x14ac:dyDescent="0.3">
      <c r="A53" s="36">
        <f t="shared" si="4"/>
        <v>46</v>
      </c>
      <c r="B53" s="26">
        <f t="shared" si="0"/>
        <v>0</v>
      </c>
      <c r="C53" s="47">
        <f t="shared" si="7"/>
        <v>0</v>
      </c>
      <c r="D53" s="51">
        <f t="shared" si="8"/>
        <v>0</v>
      </c>
      <c r="E53" s="27">
        <f t="shared" si="6"/>
        <v>0</v>
      </c>
      <c r="F53" s="28">
        <f t="shared" si="5"/>
        <v>0</v>
      </c>
      <c r="G53" s="35"/>
      <c r="H53" s="15"/>
    </row>
    <row r="54" spans="1:9" ht="20.100000000000001" customHeight="1" x14ac:dyDescent="0.3">
      <c r="A54" s="36">
        <f t="shared" si="4"/>
        <v>47</v>
      </c>
      <c r="B54" s="26">
        <f t="shared" si="0"/>
        <v>0</v>
      </c>
      <c r="C54" s="47">
        <f t="shared" si="7"/>
        <v>0</v>
      </c>
      <c r="D54" s="51">
        <f t="shared" si="8"/>
        <v>0</v>
      </c>
      <c r="E54" s="27">
        <f t="shared" si="6"/>
        <v>0</v>
      </c>
      <c r="F54" s="28">
        <f t="shared" si="5"/>
        <v>0</v>
      </c>
      <c r="G54" s="35"/>
      <c r="H54" s="15"/>
    </row>
    <row r="55" spans="1:9" ht="20.100000000000001" customHeight="1" x14ac:dyDescent="0.3">
      <c r="A55" s="36">
        <f t="shared" si="4"/>
        <v>48</v>
      </c>
      <c r="B55" s="26">
        <f t="shared" si="0"/>
        <v>0</v>
      </c>
      <c r="C55" s="47">
        <f t="shared" si="7"/>
        <v>0</v>
      </c>
      <c r="D55" s="51">
        <f t="shared" si="8"/>
        <v>0</v>
      </c>
      <c r="E55" s="27">
        <f t="shared" si="6"/>
        <v>0</v>
      </c>
      <c r="F55" s="28">
        <f t="shared" si="5"/>
        <v>0</v>
      </c>
      <c r="G55" s="35"/>
      <c r="H55" s="15"/>
    </row>
    <row r="56" spans="1:9" ht="20.100000000000001" customHeight="1" x14ac:dyDescent="0.3">
      <c r="A56" s="36">
        <f t="shared" si="4"/>
        <v>49</v>
      </c>
      <c r="B56" s="26">
        <f>IF(AND(A56=$G$6,$F$5&gt;0),"VR",IF(AND(A56=$G$6,$F$5=0),0,(IF(A56&gt;$G$6,0,A56))))</f>
        <v>0</v>
      </c>
      <c r="C56" s="47">
        <f t="shared" si="7"/>
        <v>0</v>
      </c>
      <c r="D56" s="51">
        <f t="shared" si="8"/>
        <v>0</v>
      </c>
      <c r="E56" s="27">
        <f t="shared" si="6"/>
        <v>0</v>
      </c>
      <c r="F56" s="28">
        <f t="shared" si="5"/>
        <v>0</v>
      </c>
      <c r="G56" s="35"/>
      <c r="H56" s="15"/>
      <c r="I56" s="15"/>
    </row>
    <row r="57" spans="1:9" ht="20.100000000000001" customHeight="1" x14ac:dyDescent="0.3">
      <c r="A57" s="36">
        <f t="shared" si="4"/>
        <v>50</v>
      </c>
      <c r="B57" s="26">
        <f t="shared" ref="B57:B92" si="9">IF(AND(A57=$G$6,$F$5&gt;0),"VR",IF(AND(A57=$G$6,$F$5=0),0,(IF(A57&gt;$G$6,0,A57))))</f>
        <v>0</v>
      </c>
      <c r="C57" s="47">
        <f t="shared" si="7"/>
        <v>0</v>
      </c>
      <c r="D57" s="51">
        <f t="shared" si="8"/>
        <v>0</v>
      </c>
      <c r="E57" s="27">
        <f t="shared" si="6"/>
        <v>0</v>
      </c>
      <c r="F57" s="28">
        <f t="shared" si="5"/>
        <v>0</v>
      </c>
      <c r="G57" s="19"/>
      <c r="H57" s="15"/>
    </row>
    <row r="58" spans="1:9" ht="20.100000000000001" customHeight="1" x14ac:dyDescent="0.3">
      <c r="A58" s="36">
        <f t="shared" si="4"/>
        <v>51</v>
      </c>
      <c r="B58" s="26">
        <f t="shared" si="9"/>
        <v>0</v>
      </c>
      <c r="C58" s="47">
        <f t="shared" si="7"/>
        <v>0</v>
      </c>
      <c r="D58" s="51">
        <f t="shared" si="8"/>
        <v>0</v>
      </c>
      <c r="E58" s="27">
        <f t="shared" si="6"/>
        <v>0</v>
      </c>
      <c r="F58" s="28">
        <f t="shared" si="5"/>
        <v>0</v>
      </c>
      <c r="G58" s="1"/>
      <c r="H58" s="15"/>
    </row>
    <row r="59" spans="1:9" ht="20.100000000000001" customHeight="1" x14ac:dyDescent="0.3">
      <c r="A59" s="36">
        <f t="shared" si="4"/>
        <v>52</v>
      </c>
      <c r="B59" s="26">
        <f t="shared" si="9"/>
        <v>0</v>
      </c>
      <c r="C59" s="47">
        <f t="shared" si="7"/>
        <v>0</v>
      </c>
      <c r="D59" s="51">
        <f t="shared" si="8"/>
        <v>0</v>
      </c>
      <c r="E59" s="27">
        <f t="shared" si="6"/>
        <v>0</v>
      </c>
      <c r="F59" s="28">
        <f t="shared" si="5"/>
        <v>0</v>
      </c>
      <c r="G59" s="1"/>
      <c r="H59" s="15"/>
    </row>
    <row r="60" spans="1:9" ht="20.100000000000001" customHeight="1" x14ac:dyDescent="0.3">
      <c r="A60" s="36">
        <f t="shared" si="4"/>
        <v>53</v>
      </c>
      <c r="B60" s="26">
        <f t="shared" si="9"/>
        <v>0</v>
      </c>
      <c r="C60" s="47">
        <f t="shared" si="7"/>
        <v>0</v>
      </c>
      <c r="D60" s="51">
        <f t="shared" si="8"/>
        <v>0</v>
      </c>
      <c r="E60" s="27">
        <f t="shared" si="6"/>
        <v>0</v>
      </c>
      <c r="F60" s="28">
        <f t="shared" si="5"/>
        <v>0</v>
      </c>
      <c r="G60" s="1"/>
      <c r="H60" s="15"/>
    </row>
    <row r="61" spans="1:9" ht="20.100000000000001" customHeight="1" x14ac:dyDescent="0.3">
      <c r="A61" s="36">
        <f t="shared" si="4"/>
        <v>54</v>
      </c>
      <c r="B61" s="26">
        <f t="shared" si="9"/>
        <v>0</v>
      </c>
      <c r="C61" s="47">
        <f t="shared" si="7"/>
        <v>0</v>
      </c>
      <c r="D61" s="51">
        <f t="shared" si="8"/>
        <v>0</v>
      </c>
      <c r="E61" s="27">
        <f t="shared" si="6"/>
        <v>0</v>
      </c>
      <c r="F61" s="28">
        <f t="shared" si="5"/>
        <v>0</v>
      </c>
      <c r="G61" s="19"/>
      <c r="H61" s="15"/>
    </row>
    <row r="62" spans="1:9" ht="20.100000000000001" customHeight="1" x14ac:dyDescent="0.3">
      <c r="A62" s="36">
        <f t="shared" si="4"/>
        <v>55</v>
      </c>
      <c r="B62" s="26">
        <f t="shared" si="9"/>
        <v>0</v>
      </c>
      <c r="C62" s="47">
        <f t="shared" si="7"/>
        <v>0</v>
      </c>
      <c r="D62" s="51">
        <f t="shared" si="8"/>
        <v>0</v>
      </c>
      <c r="E62" s="27">
        <f t="shared" si="6"/>
        <v>0</v>
      </c>
      <c r="F62" s="28">
        <f t="shared" si="5"/>
        <v>0</v>
      </c>
      <c r="G62" s="1"/>
      <c r="H62" s="15"/>
    </row>
    <row r="63" spans="1:9" ht="20.100000000000001" customHeight="1" x14ac:dyDescent="0.3">
      <c r="A63" s="36">
        <f t="shared" si="4"/>
        <v>56</v>
      </c>
      <c r="B63" s="26">
        <f t="shared" si="9"/>
        <v>0</v>
      </c>
      <c r="C63" s="47">
        <f t="shared" si="7"/>
        <v>0</v>
      </c>
      <c r="D63" s="51">
        <f t="shared" si="8"/>
        <v>0</v>
      </c>
      <c r="E63" s="27">
        <f t="shared" si="6"/>
        <v>0</v>
      </c>
      <c r="F63" s="28">
        <f t="shared" si="5"/>
        <v>0</v>
      </c>
      <c r="G63" s="1"/>
      <c r="H63" s="15"/>
    </row>
    <row r="64" spans="1:9" ht="20.100000000000001" customHeight="1" x14ac:dyDescent="0.3">
      <c r="A64" s="36">
        <f t="shared" si="4"/>
        <v>57</v>
      </c>
      <c r="B64" s="26">
        <f t="shared" si="9"/>
        <v>0</v>
      </c>
      <c r="C64" s="47">
        <f t="shared" si="7"/>
        <v>0</v>
      </c>
      <c r="D64" s="51">
        <f t="shared" si="8"/>
        <v>0</v>
      </c>
      <c r="E64" s="27">
        <f t="shared" si="6"/>
        <v>0</v>
      </c>
      <c r="F64" s="28">
        <f t="shared" si="5"/>
        <v>0</v>
      </c>
      <c r="G64" s="1"/>
      <c r="H64" s="15"/>
    </row>
    <row r="65" spans="1:8" ht="20.100000000000001" customHeight="1" x14ac:dyDescent="0.3">
      <c r="A65" s="36">
        <f t="shared" si="4"/>
        <v>58</v>
      </c>
      <c r="B65" s="26">
        <f t="shared" si="9"/>
        <v>0</v>
      </c>
      <c r="C65" s="47">
        <f t="shared" si="7"/>
        <v>0</v>
      </c>
      <c r="D65" s="51">
        <f t="shared" si="8"/>
        <v>0</v>
      </c>
      <c r="E65" s="27">
        <f t="shared" si="6"/>
        <v>0</v>
      </c>
      <c r="F65" s="28">
        <f t="shared" si="5"/>
        <v>0</v>
      </c>
      <c r="G65" s="19"/>
      <c r="H65" s="15"/>
    </row>
    <row r="66" spans="1:8" ht="20.100000000000001" customHeight="1" x14ac:dyDescent="0.3">
      <c r="A66" s="36">
        <f t="shared" si="4"/>
        <v>59</v>
      </c>
      <c r="B66" s="26">
        <f t="shared" si="9"/>
        <v>0</v>
      </c>
      <c r="C66" s="47">
        <f t="shared" si="7"/>
        <v>0</v>
      </c>
      <c r="D66" s="51">
        <f t="shared" si="8"/>
        <v>0</v>
      </c>
      <c r="E66" s="27">
        <f t="shared" si="6"/>
        <v>0</v>
      </c>
      <c r="F66" s="28">
        <f t="shared" si="5"/>
        <v>0</v>
      </c>
      <c r="G66" s="1"/>
      <c r="H66" s="15"/>
    </row>
    <row r="67" spans="1:8" ht="20.100000000000001" customHeight="1" x14ac:dyDescent="0.3">
      <c r="A67" s="36">
        <f t="shared" si="4"/>
        <v>60</v>
      </c>
      <c r="B67" s="26">
        <f t="shared" si="9"/>
        <v>0</v>
      </c>
      <c r="C67" s="47">
        <f t="shared" si="7"/>
        <v>0</v>
      </c>
      <c r="D67" s="51">
        <f t="shared" si="8"/>
        <v>0</v>
      </c>
      <c r="E67" s="27">
        <f t="shared" si="6"/>
        <v>0</v>
      </c>
      <c r="F67" s="28">
        <f t="shared" si="5"/>
        <v>0</v>
      </c>
      <c r="G67" s="1"/>
      <c r="H67" s="15"/>
    </row>
    <row r="68" spans="1:8" ht="20.100000000000001" customHeight="1" x14ac:dyDescent="0.3">
      <c r="A68" s="36">
        <f t="shared" si="4"/>
        <v>61</v>
      </c>
      <c r="B68" s="26">
        <f t="shared" si="9"/>
        <v>0</v>
      </c>
      <c r="C68" s="47">
        <f t="shared" si="7"/>
        <v>0</v>
      </c>
      <c r="D68" s="51">
        <f t="shared" si="8"/>
        <v>0</v>
      </c>
      <c r="E68" s="27">
        <f t="shared" si="6"/>
        <v>0</v>
      </c>
      <c r="F68" s="28">
        <f t="shared" si="5"/>
        <v>0</v>
      </c>
      <c r="G68" s="1"/>
      <c r="H68" s="15"/>
    </row>
    <row r="69" spans="1:8" ht="20.100000000000001" customHeight="1" x14ac:dyDescent="0.3">
      <c r="A69" s="36">
        <f t="shared" si="4"/>
        <v>62</v>
      </c>
      <c r="B69" s="26">
        <f t="shared" si="9"/>
        <v>0</v>
      </c>
      <c r="C69" s="47">
        <f t="shared" ref="C69:C86" si="10">IF(A69&gt;$G$6,0,C68-D68)</f>
        <v>0</v>
      </c>
      <c r="D69" s="51">
        <f t="shared" si="8"/>
        <v>0</v>
      </c>
      <c r="E69" s="27">
        <f t="shared" si="6"/>
        <v>0</v>
      </c>
      <c r="F69" s="28">
        <f t="shared" si="5"/>
        <v>0</v>
      </c>
      <c r="G69" s="1"/>
      <c r="H69" s="15"/>
    </row>
    <row r="70" spans="1:8" ht="20.100000000000001" customHeight="1" x14ac:dyDescent="0.3">
      <c r="A70" s="36">
        <f t="shared" si="4"/>
        <v>63</v>
      </c>
      <c r="B70" s="26">
        <f t="shared" si="9"/>
        <v>0</v>
      </c>
      <c r="C70" s="47">
        <f t="shared" si="10"/>
        <v>0</v>
      </c>
      <c r="D70" s="51">
        <f t="shared" si="8"/>
        <v>0</v>
      </c>
      <c r="E70" s="27">
        <f t="shared" si="6"/>
        <v>0</v>
      </c>
      <c r="F70" s="28">
        <f t="shared" si="5"/>
        <v>0</v>
      </c>
      <c r="G70" s="1"/>
      <c r="H70" s="15"/>
    </row>
    <row r="71" spans="1:8" ht="20.100000000000001" customHeight="1" x14ac:dyDescent="0.3">
      <c r="A71" s="36">
        <f t="shared" si="4"/>
        <v>64</v>
      </c>
      <c r="B71" s="26">
        <f t="shared" si="9"/>
        <v>0</v>
      </c>
      <c r="C71" s="47">
        <f t="shared" si="10"/>
        <v>0</v>
      </c>
      <c r="D71" s="51">
        <f t="shared" si="8"/>
        <v>0</v>
      </c>
      <c r="E71" s="27">
        <f t="shared" si="6"/>
        <v>0</v>
      </c>
      <c r="F71" s="28">
        <f t="shared" si="5"/>
        <v>0</v>
      </c>
      <c r="G71" s="1"/>
      <c r="H71" s="15"/>
    </row>
    <row r="72" spans="1:8" ht="20.100000000000001" customHeight="1" x14ac:dyDescent="0.3">
      <c r="A72" s="36">
        <f t="shared" si="4"/>
        <v>65</v>
      </c>
      <c r="B72" s="26">
        <f t="shared" si="9"/>
        <v>0</v>
      </c>
      <c r="C72" s="47">
        <f t="shared" si="10"/>
        <v>0</v>
      </c>
      <c r="D72" s="51">
        <f t="shared" si="8"/>
        <v>0</v>
      </c>
      <c r="E72" s="27">
        <f t="shared" ref="E72:E92" si="11">IF(A72&gt;$F$6,0,C72*$G$7)</f>
        <v>0</v>
      </c>
      <c r="F72" s="28">
        <f t="shared" si="5"/>
        <v>0</v>
      </c>
      <c r="G72" s="1"/>
      <c r="H72" s="15"/>
    </row>
    <row r="73" spans="1:8" ht="20.100000000000001" customHeight="1" x14ac:dyDescent="0.3">
      <c r="A73" s="36">
        <f t="shared" si="4"/>
        <v>66</v>
      </c>
      <c r="B73" s="26">
        <f t="shared" si="9"/>
        <v>0</v>
      </c>
      <c r="C73" s="47">
        <f t="shared" si="10"/>
        <v>0</v>
      </c>
      <c r="D73" s="51">
        <f t="shared" si="8"/>
        <v>0</v>
      </c>
      <c r="E73" s="27">
        <f t="shared" si="11"/>
        <v>0</v>
      </c>
      <c r="F73" s="28">
        <f t="shared" si="5"/>
        <v>0</v>
      </c>
      <c r="G73" s="1"/>
      <c r="H73" s="15"/>
    </row>
    <row r="74" spans="1:8" ht="20.100000000000001" customHeight="1" x14ac:dyDescent="0.3">
      <c r="A74" s="36">
        <f t="shared" ref="A74:A92" si="12">A73+1</f>
        <v>67</v>
      </c>
      <c r="B74" s="26">
        <f t="shared" si="9"/>
        <v>0</v>
      </c>
      <c r="C74" s="47">
        <f t="shared" si="10"/>
        <v>0</v>
      </c>
      <c r="D74" s="51">
        <f t="shared" si="8"/>
        <v>0</v>
      </c>
      <c r="E74" s="27">
        <f t="shared" si="11"/>
        <v>0</v>
      </c>
      <c r="F74" s="28">
        <f t="shared" ref="F74:F83" si="13">IF(B74=0,0,IF(B74="VR",D74,F73))</f>
        <v>0</v>
      </c>
      <c r="G74" s="1"/>
      <c r="H74" s="15"/>
    </row>
    <row r="75" spans="1:8" ht="20.100000000000001" customHeight="1" x14ac:dyDescent="0.3">
      <c r="A75" s="36">
        <f t="shared" si="12"/>
        <v>68</v>
      </c>
      <c r="B75" s="26">
        <f t="shared" si="9"/>
        <v>0</v>
      </c>
      <c r="C75" s="47">
        <f t="shared" si="10"/>
        <v>0</v>
      </c>
      <c r="D75" s="51">
        <f t="shared" si="8"/>
        <v>0</v>
      </c>
      <c r="E75" s="27">
        <f t="shared" si="11"/>
        <v>0</v>
      </c>
      <c r="F75" s="28">
        <f t="shared" si="13"/>
        <v>0</v>
      </c>
      <c r="G75" s="1"/>
      <c r="H75" s="15"/>
    </row>
    <row r="76" spans="1:8" ht="20.100000000000001" customHeight="1" x14ac:dyDescent="0.3">
      <c r="A76" s="36">
        <f t="shared" si="12"/>
        <v>69</v>
      </c>
      <c r="B76" s="26">
        <f t="shared" si="9"/>
        <v>0</v>
      </c>
      <c r="C76" s="47">
        <f t="shared" si="10"/>
        <v>0</v>
      </c>
      <c r="D76" s="51">
        <f t="shared" si="8"/>
        <v>0</v>
      </c>
      <c r="E76" s="27">
        <f t="shared" si="11"/>
        <v>0</v>
      </c>
      <c r="F76" s="28">
        <f t="shared" si="13"/>
        <v>0</v>
      </c>
      <c r="G76" s="1"/>
      <c r="H76" s="15"/>
    </row>
    <row r="77" spans="1:8" ht="20.100000000000001" customHeight="1" x14ac:dyDescent="0.3">
      <c r="A77" s="36">
        <f t="shared" si="12"/>
        <v>70</v>
      </c>
      <c r="B77" s="26">
        <f t="shared" si="9"/>
        <v>0</v>
      </c>
      <c r="C77" s="47">
        <f t="shared" si="10"/>
        <v>0</v>
      </c>
      <c r="D77" s="51">
        <f t="shared" si="8"/>
        <v>0</v>
      </c>
      <c r="E77" s="27">
        <f t="shared" si="11"/>
        <v>0</v>
      </c>
      <c r="F77" s="28">
        <f t="shared" si="13"/>
        <v>0</v>
      </c>
      <c r="G77" s="1"/>
      <c r="H77" s="15"/>
    </row>
    <row r="78" spans="1:8" ht="20.100000000000001" customHeight="1" x14ac:dyDescent="0.3">
      <c r="A78" s="36">
        <f t="shared" si="12"/>
        <v>71</v>
      </c>
      <c r="B78" s="26">
        <f t="shared" si="9"/>
        <v>0</v>
      </c>
      <c r="C78" s="47">
        <f t="shared" si="10"/>
        <v>0</v>
      </c>
      <c r="D78" s="51">
        <f t="shared" si="8"/>
        <v>0</v>
      </c>
      <c r="E78" s="27">
        <f t="shared" si="11"/>
        <v>0</v>
      </c>
      <c r="F78" s="28">
        <f t="shared" si="13"/>
        <v>0</v>
      </c>
      <c r="G78" s="1"/>
      <c r="H78" s="15"/>
    </row>
    <row r="79" spans="1:8" ht="20.100000000000001" customHeight="1" x14ac:dyDescent="0.3">
      <c r="A79" s="36">
        <f t="shared" si="12"/>
        <v>72</v>
      </c>
      <c r="B79" s="26">
        <f t="shared" si="9"/>
        <v>0</v>
      </c>
      <c r="C79" s="47">
        <f t="shared" si="10"/>
        <v>0</v>
      </c>
      <c r="D79" s="51">
        <f t="shared" si="8"/>
        <v>0</v>
      </c>
      <c r="E79" s="27">
        <f t="shared" si="11"/>
        <v>0</v>
      </c>
      <c r="F79" s="28">
        <f t="shared" si="13"/>
        <v>0</v>
      </c>
      <c r="G79" s="1"/>
      <c r="H79" s="15"/>
    </row>
    <row r="80" spans="1:8" ht="20.100000000000001" customHeight="1" x14ac:dyDescent="0.3">
      <c r="A80" s="36">
        <f t="shared" si="12"/>
        <v>73</v>
      </c>
      <c r="B80" s="26">
        <f t="shared" si="9"/>
        <v>0</v>
      </c>
      <c r="C80" s="47">
        <f t="shared" si="10"/>
        <v>0</v>
      </c>
      <c r="D80" s="51">
        <f t="shared" si="8"/>
        <v>0</v>
      </c>
      <c r="E80" s="27">
        <f t="shared" si="11"/>
        <v>0</v>
      </c>
      <c r="F80" s="28">
        <f t="shared" si="13"/>
        <v>0</v>
      </c>
      <c r="G80" s="1"/>
      <c r="H80" s="15"/>
    </row>
    <row r="81" spans="1:9" ht="20.100000000000001" customHeight="1" x14ac:dyDescent="0.3">
      <c r="A81" s="36">
        <f t="shared" si="12"/>
        <v>74</v>
      </c>
      <c r="B81" s="26">
        <f t="shared" si="9"/>
        <v>0</v>
      </c>
      <c r="C81" s="47">
        <f t="shared" si="10"/>
        <v>0</v>
      </c>
      <c r="D81" s="51">
        <f t="shared" si="8"/>
        <v>0</v>
      </c>
      <c r="E81" s="27">
        <f t="shared" si="11"/>
        <v>0</v>
      </c>
      <c r="F81" s="28">
        <f t="shared" si="13"/>
        <v>0</v>
      </c>
      <c r="G81" s="1"/>
      <c r="H81" s="15"/>
    </row>
    <row r="82" spans="1:9" ht="20.100000000000001" customHeight="1" x14ac:dyDescent="0.3">
      <c r="A82" s="36">
        <f t="shared" si="12"/>
        <v>75</v>
      </c>
      <c r="B82" s="26">
        <f t="shared" si="9"/>
        <v>0</v>
      </c>
      <c r="C82" s="47">
        <f t="shared" si="10"/>
        <v>0</v>
      </c>
      <c r="D82" s="51">
        <f t="shared" si="8"/>
        <v>0</v>
      </c>
      <c r="E82" s="27">
        <f t="shared" si="11"/>
        <v>0</v>
      </c>
      <c r="F82" s="28">
        <f t="shared" si="13"/>
        <v>0</v>
      </c>
      <c r="G82" s="1"/>
      <c r="H82" s="15"/>
    </row>
    <row r="83" spans="1:9" ht="20.100000000000001" customHeight="1" x14ac:dyDescent="0.3">
      <c r="A83" s="36">
        <f t="shared" si="12"/>
        <v>76</v>
      </c>
      <c r="B83" s="26">
        <f t="shared" si="9"/>
        <v>0</v>
      </c>
      <c r="C83" s="47">
        <f t="shared" si="10"/>
        <v>0</v>
      </c>
      <c r="D83" s="51">
        <f t="shared" si="8"/>
        <v>0</v>
      </c>
      <c r="E83" s="27">
        <f t="shared" si="11"/>
        <v>0</v>
      </c>
      <c r="F83" s="28">
        <f t="shared" si="13"/>
        <v>0</v>
      </c>
      <c r="G83" s="1"/>
      <c r="H83" s="15"/>
    </row>
    <row r="84" spans="1:9" ht="20.100000000000001" customHeight="1" x14ac:dyDescent="0.3">
      <c r="A84" s="36">
        <f t="shared" si="12"/>
        <v>77</v>
      </c>
      <c r="B84" s="26">
        <f t="shared" si="9"/>
        <v>0</v>
      </c>
      <c r="C84" s="47">
        <f t="shared" si="10"/>
        <v>0</v>
      </c>
      <c r="D84" s="51">
        <f t="shared" si="8"/>
        <v>0</v>
      </c>
      <c r="E84" s="27">
        <f t="shared" si="11"/>
        <v>0</v>
      </c>
      <c r="F84" s="28">
        <f t="shared" ref="F84:F92" si="14">IF(B84=0,0,IF(B84="VR",D84,F83))</f>
        <v>0</v>
      </c>
      <c r="G84" s="1"/>
      <c r="H84" s="15"/>
    </row>
    <row r="85" spans="1:9" ht="20.100000000000001" customHeight="1" x14ac:dyDescent="0.3">
      <c r="A85" s="36">
        <f t="shared" si="12"/>
        <v>78</v>
      </c>
      <c r="B85" s="26">
        <f t="shared" si="9"/>
        <v>0</v>
      </c>
      <c r="C85" s="47">
        <f t="shared" si="10"/>
        <v>0</v>
      </c>
      <c r="D85" s="51">
        <f t="shared" si="8"/>
        <v>0</v>
      </c>
      <c r="E85" s="27">
        <f t="shared" si="11"/>
        <v>0</v>
      </c>
      <c r="F85" s="28">
        <f t="shared" si="14"/>
        <v>0</v>
      </c>
      <c r="G85" s="1"/>
      <c r="H85" s="15"/>
    </row>
    <row r="86" spans="1:9" ht="20.100000000000001" customHeight="1" x14ac:dyDescent="0.3">
      <c r="A86" s="36">
        <f t="shared" si="12"/>
        <v>79</v>
      </c>
      <c r="B86" s="26">
        <f t="shared" si="9"/>
        <v>0</v>
      </c>
      <c r="C86" s="47">
        <f t="shared" si="10"/>
        <v>0</v>
      </c>
      <c r="D86" s="51">
        <f t="shared" si="8"/>
        <v>0</v>
      </c>
      <c r="E86" s="27">
        <f t="shared" si="11"/>
        <v>0</v>
      </c>
      <c r="F86" s="28">
        <f t="shared" si="14"/>
        <v>0</v>
      </c>
      <c r="G86" s="1"/>
      <c r="H86" s="15"/>
    </row>
    <row r="87" spans="1:9" ht="20.100000000000001" customHeight="1" x14ac:dyDescent="0.3">
      <c r="A87" s="36">
        <f t="shared" si="12"/>
        <v>80</v>
      </c>
      <c r="B87" s="26">
        <f t="shared" si="9"/>
        <v>0</v>
      </c>
      <c r="C87" s="47">
        <f t="shared" ref="C87:C92" si="15">IF(A87&gt;$G$6,0,C86-D86)</f>
        <v>0</v>
      </c>
      <c r="D87" s="51">
        <f t="shared" si="8"/>
        <v>0</v>
      </c>
      <c r="E87" s="27">
        <f t="shared" si="11"/>
        <v>0</v>
      </c>
      <c r="F87" s="28">
        <f t="shared" si="14"/>
        <v>0</v>
      </c>
      <c r="G87" s="1"/>
      <c r="H87" s="15"/>
    </row>
    <row r="88" spans="1:9" ht="20.100000000000001" customHeight="1" x14ac:dyDescent="0.3">
      <c r="A88" s="36">
        <f t="shared" si="12"/>
        <v>81</v>
      </c>
      <c r="B88" s="26">
        <f t="shared" si="9"/>
        <v>0</v>
      </c>
      <c r="C88" s="47">
        <f t="shared" si="15"/>
        <v>0</v>
      </c>
      <c r="D88" s="51">
        <f t="shared" si="8"/>
        <v>0</v>
      </c>
      <c r="E88" s="27">
        <f t="shared" si="11"/>
        <v>0</v>
      </c>
      <c r="F88" s="28">
        <f t="shared" si="14"/>
        <v>0</v>
      </c>
      <c r="G88" s="1"/>
      <c r="H88" s="15"/>
    </row>
    <row r="89" spans="1:9" ht="20.100000000000001" customHeight="1" x14ac:dyDescent="0.3">
      <c r="A89" s="36">
        <f t="shared" si="12"/>
        <v>82</v>
      </c>
      <c r="B89" s="26">
        <f t="shared" si="9"/>
        <v>0</v>
      </c>
      <c r="C89" s="47">
        <f t="shared" si="15"/>
        <v>0</v>
      </c>
      <c r="D89" s="51">
        <f t="shared" si="8"/>
        <v>0</v>
      </c>
      <c r="E89" s="27">
        <f t="shared" si="11"/>
        <v>0</v>
      </c>
      <c r="F89" s="28">
        <f t="shared" si="14"/>
        <v>0</v>
      </c>
      <c r="G89" s="1"/>
      <c r="H89" s="15"/>
    </row>
    <row r="90" spans="1:9" ht="20.100000000000001" customHeight="1" x14ac:dyDescent="0.3">
      <c r="A90" s="36">
        <f t="shared" si="12"/>
        <v>83</v>
      </c>
      <c r="B90" s="26">
        <f t="shared" si="9"/>
        <v>0</v>
      </c>
      <c r="C90" s="47">
        <f t="shared" si="15"/>
        <v>0</v>
      </c>
      <c r="D90" s="51">
        <f t="shared" si="8"/>
        <v>0</v>
      </c>
      <c r="E90" s="27">
        <f t="shared" si="11"/>
        <v>0</v>
      </c>
      <c r="F90" s="28">
        <f t="shared" si="14"/>
        <v>0</v>
      </c>
      <c r="G90" s="1"/>
      <c r="H90" s="15"/>
    </row>
    <row r="91" spans="1:9" ht="20.100000000000001" customHeight="1" x14ac:dyDescent="0.3">
      <c r="A91" s="36">
        <f t="shared" si="12"/>
        <v>84</v>
      </c>
      <c r="B91" s="26">
        <f t="shared" si="9"/>
        <v>0</v>
      </c>
      <c r="C91" s="47">
        <f t="shared" si="15"/>
        <v>0</v>
      </c>
      <c r="D91" s="51">
        <f t="shared" si="8"/>
        <v>0</v>
      </c>
      <c r="E91" s="27">
        <f t="shared" si="11"/>
        <v>0</v>
      </c>
      <c r="F91" s="28">
        <f t="shared" si="14"/>
        <v>0</v>
      </c>
      <c r="G91" s="1"/>
      <c r="H91" s="15"/>
    </row>
    <row r="92" spans="1:9" ht="20.100000000000001" customHeight="1" x14ac:dyDescent="0.3">
      <c r="A92" s="36">
        <f t="shared" si="12"/>
        <v>85</v>
      </c>
      <c r="B92" s="62">
        <f t="shared" si="9"/>
        <v>0</v>
      </c>
      <c r="C92" s="48">
        <f t="shared" si="15"/>
        <v>0</v>
      </c>
      <c r="D92" s="50">
        <f t="shared" si="8"/>
        <v>0</v>
      </c>
      <c r="E92" s="13">
        <f t="shared" si="11"/>
        <v>0</v>
      </c>
      <c r="F92" s="63">
        <f t="shared" si="14"/>
        <v>0</v>
      </c>
      <c r="G92" s="1"/>
      <c r="H92" s="15"/>
    </row>
    <row r="93" spans="1:9" ht="20.100000000000001" customHeight="1" x14ac:dyDescent="0.3">
      <c r="B93" s="64"/>
      <c r="C93" s="65" t="s">
        <v>4</v>
      </c>
      <c r="D93" s="66">
        <f>SUM(D8:D92)</f>
        <v>0</v>
      </c>
      <c r="E93" s="67">
        <f>SUM(E8:E92)</f>
        <v>0</v>
      </c>
      <c r="F93" s="68">
        <f>SUM(F8:F92)</f>
        <v>0</v>
      </c>
      <c r="G93" s="19"/>
      <c r="H93" s="19"/>
    </row>
    <row r="94" spans="1:9" ht="20.100000000000001" customHeight="1" x14ac:dyDescent="0.3">
      <c r="F94" s="22"/>
    </row>
    <row r="95" spans="1:9" ht="20.100000000000001" customHeight="1" x14ac:dyDescent="0.3">
      <c r="H95" s="19"/>
      <c r="I95" s="19"/>
    </row>
    <row r="96" spans="1:9" ht="20.100000000000001" customHeight="1" x14ac:dyDescent="0.3">
      <c r="F96" s="15"/>
      <c r="G96" s="23"/>
    </row>
    <row r="97" spans="1:12" s="24" customFormat="1" ht="20.100000000000001" customHeight="1" x14ac:dyDescent="0.3">
      <c r="A97" s="34"/>
      <c r="B97" s="2"/>
      <c r="C97" s="2"/>
      <c r="D97" s="1"/>
      <c r="E97" s="1"/>
      <c r="F97" s="1"/>
      <c r="G97" s="4"/>
      <c r="H97" s="1"/>
      <c r="I97" s="1"/>
      <c r="J97" s="1"/>
      <c r="K97" s="1"/>
      <c r="L97" s="1"/>
    </row>
    <row r="98" spans="1:12" ht="20.100000000000001" customHeight="1" x14ac:dyDescent="0.3"/>
    <row r="99" spans="1:12" ht="20.100000000000001" customHeight="1" x14ac:dyDescent="0.3">
      <c r="J99" s="24"/>
      <c r="K99" s="24"/>
      <c r="L99" s="24"/>
    </row>
    <row r="100" spans="1:12" ht="20.100000000000001" customHeight="1" x14ac:dyDescent="0.3"/>
  </sheetData>
  <sheetProtection algorithmName="SHA-512" hashValue="0pfuX16jB541d8MsgMsK0rWAzq94qfzE30TtaLmOilvMPB3funI3UAA9ZxpUV3KZINWv4btgePWciFOlezzhbw==" saltValue="X7Fv2z3Hzjo3kr/OJ5bxhQ==" spinCount="100000" sheet="1" objects="1" scenarios="1" formatCells="0" formatColumns="0" formatRows="0" insertColumns="0" insertRows="0" insertHyperlinks="0" deleteColumns="0" deleteRows="0" sort="0" autoFilter="0" pivotTables="0"/>
  <mergeCells count="5">
    <mergeCell ref="D6:E6"/>
    <mergeCell ref="D5:E5"/>
    <mergeCell ref="D4:E4"/>
    <mergeCell ref="B2:C2"/>
    <mergeCell ref="D2:F2"/>
  </mergeCells>
  <conditionalFormatting sqref="A8:A92">
    <cfRule type="cellIs" dxfId="4" priority="6" operator="equal">
      <formula>0</formula>
    </cfRule>
  </conditionalFormatting>
  <conditionalFormatting sqref="B8:B92">
    <cfRule type="cellIs" dxfId="3" priority="5" operator="equal">
      <formula>0</formula>
    </cfRule>
  </conditionalFormatting>
  <conditionalFormatting sqref="C8:F92">
    <cfRule type="cellIs" dxfId="2" priority="4" operator="equal">
      <formula>0</formula>
    </cfRule>
  </conditionalFormatting>
  <conditionalFormatting sqref="F6">
    <cfRule type="cellIs" dxfId="1" priority="3" operator="equal">
      <formula>0</formula>
    </cfRule>
  </conditionalFormatting>
  <conditionalFormatting sqref="C4:C6 F4:F5">
    <cfRule type="cellIs" dxfId="0" priority="1" operator="equal">
      <formula>0</formula>
    </cfRule>
  </conditionalFormatting>
  <dataValidations count="1">
    <dataValidation type="list" allowBlank="1" showInputMessage="1" showErrorMessage="1" sqref="C6" xr:uid="{00000000-0002-0000-0000-000000000000}">
      <formula1>"annuelle,mensuelle,trimestrielle"</formula1>
    </dataValidation>
  </dataValidations>
  <pageMargins left="0" right="0" top="0" bottom="0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Loyers constants</vt:lpstr>
      <vt:lpstr>'Loyers constants'!Impression_des_titres</vt:lpstr>
      <vt:lpstr>'Loyers constants'!Zone_d_impression</vt:lpstr>
    </vt:vector>
  </TitlesOfParts>
  <Company>SEDIRSI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A4000315</dc:creator>
  <cp:lastModifiedBy>J. BERGARA</cp:lastModifiedBy>
  <cp:lastPrinted>2018-05-23T12:59:08Z</cp:lastPrinted>
  <dcterms:created xsi:type="dcterms:W3CDTF">2010-01-11T13:11:57Z</dcterms:created>
  <dcterms:modified xsi:type="dcterms:W3CDTF">2019-08-20T12:44:11Z</dcterms:modified>
</cp:coreProperties>
</file>